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법무통계 (양건우)\통계(양건우)\2020 제60회 완도통계연보\"/>
    </mc:Choice>
  </mc:AlternateContent>
  <bookViews>
    <workbookView xWindow="240" yWindow="315" windowWidth="23655" windowHeight="9555" tabRatio="891" firstSheet="6" activeTab="6"/>
  </bookViews>
  <sheets>
    <sheet name="1.환경오염물질배출사업장" sheetId="1" r:id="rId1"/>
    <sheet name="2.환경오염배출사업장단속및행정조치" sheetId="7" r:id="rId2"/>
    <sheet name="3.배출부과금 부과 및 징수현황" sheetId="13" r:id="rId3"/>
    <sheet name="4.쓰레기수거" sheetId="8" r:id="rId4"/>
    <sheet name="5.생활폐기물매립지" sheetId="9" r:id="rId5"/>
    <sheet name="6.폐기물 재활용률" sheetId="14" r:id="rId6"/>
    <sheet name="7.분뇨 발생량 및 처리현황" sheetId="11" r:id="rId7"/>
    <sheet name="8.화장실현황" sheetId="10" r:id="rId8"/>
    <sheet name="9.1일 1인당 오수 발생량" sheetId="15" r:id="rId9"/>
    <sheet name="10.하수종말처리장" sheetId="16" r:id="rId10"/>
    <sheet name="11. 시설녹지현황" sheetId="17" r:id="rId11"/>
  </sheets>
  <definedNames>
    <definedName name="_xlnm.Print_Area" localSheetId="9">'10.하수종말처리장'!$A$1:$X$48</definedName>
    <definedName name="_xlnm.Print_Area" localSheetId="2">'3.배출부과금 부과 및 징수현황'!$A$1:$G$10</definedName>
    <definedName name="_xlnm.Print_Area" localSheetId="3">'4.쓰레기수거'!$A$1:$AW$25</definedName>
    <definedName name="_xlnm.Print_Area" localSheetId="5">'6.폐기물 재활용률'!$A$1:$N$12</definedName>
    <definedName name="_xlnm.Print_Area" localSheetId="6">'7.분뇨 발생량 및 처리현황'!$A$1:$BD$23</definedName>
    <definedName name="_xlnm.Print_Area" localSheetId="8">'9.1일 1인당 오수 발생량'!$A$1:$D$9</definedName>
  </definedNames>
  <calcPr calcId="162913"/>
</workbook>
</file>

<file path=xl/calcChain.xml><?xml version="1.0" encoding="utf-8"?>
<calcChain xmlns="http://schemas.openxmlformats.org/spreadsheetml/2006/main">
  <c r="H5" i="16" l="1"/>
  <c r="D5" i="16"/>
  <c r="J5" i="16"/>
  <c r="F5" i="16"/>
  <c r="C10" i="10" l="1"/>
  <c r="D10" i="10"/>
  <c r="E10" i="10"/>
  <c r="F10" i="10"/>
  <c r="G10" i="10"/>
  <c r="H10" i="10"/>
  <c r="I10" i="10"/>
  <c r="B10" i="10"/>
  <c r="D10" i="14"/>
  <c r="B10" i="14" s="1"/>
  <c r="C10" i="14"/>
  <c r="C8" i="9"/>
  <c r="D8" i="9"/>
  <c r="E8" i="9"/>
  <c r="F8" i="9"/>
  <c r="G8" i="9"/>
  <c r="B8" i="9"/>
  <c r="G20" i="9"/>
  <c r="G19" i="9"/>
  <c r="G18" i="9"/>
  <c r="G17" i="9"/>
  <c r="G16" i="9"/>
  <c r="G15" i="9"/>
  <c r="G14" i="9"/>
  <c r="G13" i="9"/>
  <c r="G12" i="9"/>
  <c r="G11" i="9"/>
  <c r="G10" i="9"/>
  <c r="G9" i="9"/>
  <c r="L11" i="8"/>
  <c r="M11" i="8"/>
  <c r="N11" i="8"/>
  <c r="O11" i="8"/>
  <c r="P11" i="8"/>
  <c r="Q11" i="8"/>
  <c r="R11" i="8"/>
  <c r="S11" i="8"/>
  <c r="T11" i="8"/>
  <c r="K11" i="8"/>
  <c r="C11" i="8"/>
  <c r="D11" i="8"/>
  <c r="E11" i="8"/>
  <c r="F11" i="8"/>
  <c r="G11" i="8"/>
  <c r="H11" i="8"/>
  <c r="B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V11" i="8"/>
  <c r="AM11" i="8"/>
  <c r="AN11" i="8"/>
  <c r="AO11" i="8"/>
  <c r="AP11" i="8"/>
  <c r="AQ11" i="8"/>
  <c r="AR11" i="8"/>
  <c r="AS11" i="8"/>
  <c r="AT11" i="8"/>
  <c r="AU11" i="8"/>
  <c r="AV11" i="8"/>
  <c r="AW11" i="8"/>
  <c r="AL11" i="8"/>
  <c r="K23" i="8"/>
  <c r="K22" i="8"/>
  <c r="K21" i="8"/>
  <c r="K20" i="8"/>
  <c r="K19" i="8"/>
  <c r="K18" i="8"/>
  <c r="K17" i="8"/>
  <c r="K16" i="8"/>
  <c r="K15" i="8"/>
  <c r="K14" i="8"/>
  <c r="K13" i="8"/>
  <c r="K12" i="8"/>
  <c r="F23" i="8"/>
  <c r="F22" i="8"/>
  <c r="F21" i="8"/>
  <c r="F20" i="8"/>
  <c r="F19" i="8"/>
  <c r="F18" i="8"/>
  <c r="F17" i="8"/>
  <c r="F16" i="8"/>
  <c r="F15" i="8"/>
  <c r="F14" i="8"/>
  <c r="F13" i="8"/>
  <c r="F12" i="8"/>
  <c r="C9" i="7"/>
  <c r="D9" i="7"/>
  <c r="E9" i="7"/>
  <c r="F9" i="7"/>
  <c r="G9" i="7"/>
  <c r="H9" i="7"/>
  <c r="I9" i="7"/>
  <c r="J9" i="7"/>
  <c r="K9" i="7"/>
  <c r="L9" i="7"/>
  <c r="M9" i="7"/>
  <c r="B9" i="7"/>
  <c r="C9" i="1"/>
  <c r="D9" i="1"/>
  <c r="E9" i="1"/>
  <c r="F9" i="1"/>
  <c r="G9" i="1"/>
  <c r="H9" i="1"/>
  <c r="B9" i="1"/>
</calcChain>
</file>

<file path=xl/sharedStrings.xml><?xml version="1.0" encoding="utf-8"?>
<sst xmlns="http://schemas.openxmlformats.org/spreadsheetml/2006/main" count="1371" uniqueCount="446">
  <si>
    <t>-</t>
  </si>
  <si>
    <t>자료 : 환경산림과</t>
    <phoneticPr fontId="5" type="noConversion"/>
  </si>
  <si>
    <t>연도 및
읍ㆍ면별</t>
    <phoneticPr fontId="3" type="noConversion"/>
  </si>
  <si>
    <t>자료 : 환경산림과</t>
    <phoneticPr fontId="3" type="noConversion"/>
  </si>
  <si>
    <t>연도  및
읍ㆍ면별</t>
    <phoneticPr fontId="3" type="noConversion"/>
  </si>
  <si>
    <t>연도  및
읍ㆍ면별</t>
    <phoneticPr fontId="3" type="noConversion"/>
  </si>
  <si>
    <t>연도 및
읍ㆍ면별</t>
    <phoneticPr fontId="1" type="noConversion"/>
  </si>
  <si>
    <t>연도 및
읍ㆍ면별</t>
    <phoneticPr fontId="1" type="noConversion"/>
  </si>
  <si>
    <t>연도 및
읍ㆍ면별</t>
    <phoneticPr fontId="1" type="noConversion"/>
  </si>
  <si>
    <t>분뇨발생량(㎥/일)</t>
    <phoneticPr fontId="1" type="noConversion"/>
  </si>
  <si>
    <t>처리대상량(㎥/일)</t>
    <phoneticPr fontId="1" type="noConversion"/>
  </si>
  <si>
    <t>연도별</t>
  </si>
  <si>
    <t>7. 분뇨 발생량 및 처리현황(속)</t>
    <phoneticPr fontId="1" type="noConversion"/>
  </si>
  <si>
    <t>7. 분뇨 발생량 및 처리현황</t>
    <phoneticPr fontId="1" type="noConversion"/>
  </si>
  <si>
    <t>7. 분뇨 발생량 및 처리현황(속)</t>
    <phoneticPr fontId="1" type="noConversion"/>
  </si>
  <si>
    <t>자료 : 환경산림과</t>
    <phoneticPr fontId="1" type="noConversion"/>
  </si>
  <si>
    <t>완도군 완도읍</t>
  </si>
  <si>
    <t>SBR</t>
  </si>
  <si>
    <t>정도</t>
  </si>
  <si>
    <t>완도읍 정도리</t>
  </si>
  <si>
    <t>침지식막분리공법</t>
  </si>
  <si>
    <t>사정</t>
  </si>
  <si>
    <t>완도읍 사정리</t>
  </si>
  <si>
    <t>현수다단계고도처리공법</t>
  </si>
  <si>
    <t>망남</t>
  </si>
  <si>
    <t>완도읍 망남리</t>
  </si>
  <si>
    <t>원동</t>
  </si>
  <si>
    <t>군외면 원동리</t>
  </si>
  <si>
    <t>불목</t>
  </si>
  <si>
    <t>군외면 불목리</t>
  </si>
  <si>
    <t>삼두</t>
  </si>
  <si>
    <t>군외면 삼두리</t>
  </si>
  <si>
    <t>KHMBR</t>
  </si>
  <si>
    <t>도장</t>
  </si>
  <si>
    <t>금일읍 장정리</t>
  </si>
  <si>
    <t>용항</t>
  </si>
  <si>
    <t>금일읍 충동리</t>
  </si>
  <si>
    <t>토양피복접촉산화</t>
  </si>
  <si>
    <t>월송</t>
  </si>
  <si>
    <t>금일읍 월송리</t>
  </si>
  <si>
    <t>FNR</t>
  </si>
  <si>
    <t>동송</t>
  </si>
  <si>
    <t>금일읍 동송리</t>
  </si>
  <si>
    <t>동백</t>
  </si>
  <si>
    <t>금일읍 동백리</t>
  </si>
  <si>
    <t>침지식분리막공법</t>
  </si>
  <si>
    <t>구석</t>
  </si>
  <si>
    <t>노화읍 석중리</t>
  </si>
  <si>
    <t>분뇨및고농도 유기용법</t>
  </si>
  <si>
    <t>동고</t>
  </si>
  <si>
    <t>노화읍 동고리</t>
  </si>
  <si>
    <t>담체를 이용한 질소인 제거</t>
  </si>
  <si>
    <t>방축</t>
  </si>
  <si>
    <t>노화읍 방축리</t>
  </si>
  <si>
    <t>당산</t>
  </si>
  <si>
    <t>노화읍 당산리</t>
  </si>
  <si>
    <t>토양식오수정화장치</t>
  </si>
  <si>
    <t>도청</t>
  </si>
  <si>
    <t>노화읍 도청리</t>
  </si>
  <si>
    <t>송곡</t>
  </si>
  <si>
    <t>신지면 송곡리</t>
  </si>
  <si>
    <t>현수다단계고도처리법</t>
  </si>
  <si>
    <t>신상</t>
  </si>
  <si>
    <t>신지면 신상리</t>
  </si>
  <si>
    <t>금곡</t>
  </si>
  <si>
    <t>신지면 금곡리</t>
  </si>
  <si>
    <t>양지</t>
  </si>
  <si>
    <t>신지면 월양리</t>
  </si>
  <si>
    <t>고도처리 합병정화시스템</t>
  </si>
  <si>
    <t>대곡</t>
  </si>
  <si>
    <t>신지면 대곡리</t>
  </si>
  <si>
    <t>신지면 신리</t>
  </si>
  <si>
    <t>KSMBR</t>
  </si>
  <si>
    <t>신지면 동고리</t>
  </si>
  <si>
    <t>가사</t>
  </si>
  <si>
    <t>약산면 가사리</t>
  </si>
  <si>
    <t>장용</t>
  </si>
  <si>
    <t>약산면 장용리</t>
  </si>
  <si>
    <t>득암</t>
  </si>
  <si>
    <t>약산면 득암리</t>
  </si>
  <si>
    <t>횡간</t>
  </si>
  <si>
    <t>소안면 황간리</t>
  </si>
  <si>
    <t>KHBNR</t>
  </si>
  <si>
    <t>진산</t>
  </si>
  <si>
    <t>소안면 진산리</t>
  </si>
  <si>
    <t>울포</t>
  </si>
  <si>
    <t>금당면 차우리</t>
  </si>
  <si>
    <t>백도</t>
  </si>
  <si>
    <t>보길면 백도리</t>
  </si>
  <si>
    <t>중리</t>
  </si>
  <si>
    <t>보길면 중통리</t>
  </si>
  <si>
    <t>통리</t>
  </si>
  <si>
    <t>현수다단계고도처리리</t>
  </si>
  <si>
    <t>여항</t>
  </si>
  <si>
    <t>보길면 여항리</t>
  </si>
  <si>
    <t>예송1</t>
  </si>
  <si>
    <t>보길면 예송리</t>
  </si>
  <si>
    <t>예송2</t>
  </si>
  <si>
    <t>현수다단계</t>
  </si>
  <si>
    <t>용출</t>
  </si>
  <si>
    <t>생일면 용출리</t>
  </si>
  <si>
    <t>현수다단계 고도처리</t>
  </si>
  <si>
    <t>금일읍 신구리</t>
  </si>
  <si>
    <t>표준활성처리</t>
  </si>
  <si>
    <t>노화읍 이포리</t>
  </si>
  <si>
    <t>중공사 정밀여과막</t>
  </si>
  <si>
    <t>연도별</t>
    <phoneticPr fontId="1" type="noConversion"/>
  </si>
  <si>
    <t>완도</t>
    <phoneticPr fontId="3" type="noConversion"/>
  </si>
  <si>
    <t>금일</t>
    <phoneticPr fontId="3" type="noConversion"/>
  </si>
  <si>
    <t>노화</t>
    <phoneticPr fontId="3" type="noConversion"/>
  </si>
  <si>
    <t>군외</t>
    <phoneticPr fontId="3" type="noConversion"/>
  </si>
  <si>
    <t>신지</t>
    <phoneticPr fontId="3" type="noConversion"/>
  </si>
  <si>
    <t>고금</t>
    <phoneticPr fontId="3" type="noConversion"/>
  </si>
  <si>
    <t>약산</t>
    <phoneticPr fontId="3" type="noConversion"/>
  </si>
  <si>
    <t>청산</t>
    <phoneticPr fontId="3" type="noConversion"/>
  </si>
  <si>
    <t>소안</t>
    <phoneticPr fontId="3" type="noConversion"/>
  </si>
  <si>
    <t>금당</t>
    <phoneticPr fontId="3" type="noConversion"/>
  </si>
  <si>
    <t>보길</t>
    <phoneticPr fontId="3" type="noConversion"/>
  </si>
  <si>
    <t>생일</t>
    <phoneticPr fontId="3" type="noConversion"/>
  </si>
  <si>
    <t>완도</t>
    <phoneticPr fontId="3" type="noConversion"/>
  </si>
  <si>
    <t>금일</t>
    <phoneticPr fontId="3" type="noConversion"/>
  </si>
  <si>
    <t>노화</t>
    <phoneticPr fontId="3" type="noConversion"/>
  </si>
  <si>
    <t>군외</t>
    <phoneticPr fontId="3" type="noConversion"/>
  </si>
  <si>
    <t>신지</t>
    <phoneticPr fontId="3" type="noConversion"/>
  </si>
  <si>
    <t>고금</t>
    <phoneticPr fontId="3" type="noConversion"/>
  </si>
  <si>
    <t>약산</t>
    <phoneticPr fontId="3" type="noConversion"/>
  </si>
  <si>
    <t>청산</t>
    <phoneticPr fontId="3" type="noConversion"/>
  </si>
  <si>
    <t>소안</t>
    <phoneticPr fontId="3" type="noConversion"/>
  </si>
  <si>
    <t>금당</t>
    <phoneticPr fontId="3" type="noConversion"/>
  </si>
  <si>
    <t>보길</t>
    <phoneticPr fontId="3" type="noConversion"/>
  </si>
  <si>
    <t>생일</t>
    <phoneticPr fontId="3" type="noConversion"/>
  </si>
  <si>
    <t>완도</t>
    <phoneticPr fontId="3" type="noConversion"/>
  </si>
  <si>
    <t>금일</t>
    <phoneticPr fontId="3" type="noConversion"/>
  </si>
  <si>
    <t>노화</t>
    <phoneticPr fontId="3" type="noConversion"/>
  </si>
  <si>
    <t>군외</t>
    <phoneticPr fontId="3" type="noConversion"/>
  </si>
  <si>
    <t>신지</t>
    <phoneticPr fontId="3" type="noConversion"/>
  </si>
  <si>
    <t>고금</t>
    <phoneticPr fontId="3" type="noConversion"/>
  </si>
  <si>
    <t>약산</t>
    <phoneticPr fontId="3" type="noConversion"/>
  </si>
  <si>
    <t>청산</t>
    <phoneticPr fontId="3" type="noConversion"/>
  </si>
  <si>
    <t>소안</t>
    <phoneticPr fontId="3" type="noConversion"/>
  </si>
  <si>
    <t>금당</t>
    <phoneticPr fontId="3" type="noConversion"/>
  </si>
  <si>
    <t>보길</t>
    <phoneticPr fontId="3" type="noConversion"/>
  </si>
  <si>
    <t>생일</t>
    <phoneticPr fontId="3" type="noConversion"/>
  </si>
  <si>
    <t>완도</t>
    <phoneticPr fontId="3" type="noConversion"/>
  </si>
  <si>
    <t>금일</t>
    <phoneticPr fontId="3" type="noConversion"/>
  </si>
  <si>
    <t>노화</t>
    <phoneticPr fontId="3" type="noConversion"/>
  </si>
  <si>
    <t>군외</t>
    <phoneticPr fontId="3" type="noConversion"/>
  </si>
  <si>
    <t>신지</t>
    <phoneticPr fontId="3" type="noConversion"/>
  </si>
  <si>
    <t>고금</t>
    <phoneticPr fontId="3" type="noConversion"/>
  </si>
  <si>
    <t>약산</t>
    <phoneticPr fontId="3" type="noConversion"/>
  </si>
  <si>
    <t>청산</t>
    <phoneticPr fontId="3" type="noConversion"/>
  </si>
  <si>
    <t>소안</t>
    <phoneticPr fontId="3" type="noConversion"/>
  </si>
  <si>
    <t>금당</t>
    <phoneticPr fontId="3" type="noConversion"/>
  </si>
  <si>
    <t>보길</t>
    <phoneticPr fontId="3" type="noConversion"/>
  </si>
  <si>
    <t>생일</t>
    <phoneticPr fontId="3" type="noConversion"/>
  </si>
  <si>
    <t>자료 : 환경산림과</t>
    <phoneticPr fontId="1" type="noConversion"/>
  </si>
  <si>
    <t>연도  및
읍ㆍ면별</t>
    <phoneticPr fontId="1" type="noConversion"/>
  </si>
  <si>
    <t>(단위 Unit : 개소 Number)</t>
    <phoneticPr fontId="5" type="noConversion"/>
  </si>
  <si>
    <t>대 기 (가스ㆍ먼지ㆍ매연 및 악취)
Air Pollution(gas, dust, soot and bad smell)</t>
    <phoneticPr fontId="1" type="noConversion"/>
  </si>
  <si>
    <t>수질(폐수)
Water pollution(waste water)</t>
    <phoneticPr fontId="1" type="noConversion"/>
  </si>
  <si>
    <t>4 종
Class 4</t>
    <phoneticPr fontId="1" type="noConversion"/>
  </si>
  <si>
    <t>5 종
Class 5</t>
    <phoneticPr fontId="1" type="noConversion"/>
  </si>
  <si>
    <t>계
Total</t>
    <phoneticPr fontId="1" type="noConversion"/>
  </si>
  <si>
    <t>소음 및 진동
Noise
and
vibration</t>
    <phoneticPr fontId="1" type="noConversion"/>
  </si>
  <si>
    <t>(단위 Unit : 개소 Nunber, 건 case)</t>
    <phoneticPr fontId="1" type="noConversion"/>
  </si>
  <si>
    <t>배출업소
Number of
pollutant
emitting
facilities</t>
    <phoneticPr fontId="1" type="noConversion"/>
  </si>
  <si>
    <t>단속업소
Number of establishment inspected</t>
    <phoneticPr fontId="1" type="noConversion"/>
  </si>
  <si>
    <t>위반업소
Number of violations</t>
    <phoneticPr fontId="1" type="noConversion"/>
  </si>
  <si>
    <t>행 정 처 분 내 역  Administrative action taken</t>
    <phoneticPr fontId="1" type="noConversion"/>
  </si>
  <si>
    <t>경 고
Warnings</t>
    <phoneticPr fontId="1" type="noConversion"/>
  </si>
  <si>
    <t>개선명령
Order of
repair</t>
    <phoneticPr fontId="1" type="noConversion"/>
  </si>
  <si>
    <t>조업정지
Temporary suspension</t>
    <phoneticPr fontId="1" type="noConversion"/>
  </si>
  <si>
    <t>허가취소
License 
revoked</t>
    <phoneticPr fontId="1" type="noConversion"/>
  </si>
  <si>
    <t>폐쇄명령
Abolish</t>
    <phoneticPr fontId="1" type="noConversion"/>
  </si>
  <si>
    <t>기 타
Other</t>
    <phoneticPr fontId="1" type="noConversion"/>
  </si>
  <si>
    <t>3.배출부과금 부과 및 징수현황
Imposition &amp; Collection of Pollution Charges</t>
    <phoneticPr fontId="1" type="noConversion"/>
  </si>
  <si>
    <t>총부과
Total imposition</t>
    <phoneticPr fontId="1" type="noConversion"/>
  </si>
  <si>
    <t>총징수
Total collection</t>
    <phoneticPr fontId="1" type="noConversion"/>
  </si>
  <si>
    <t>대기 Air</t>
    <phoneticPr fontId="1" type="noConversion"/>
  </si>
  <si>
    <t>부과
Imposition</t>
    <phoneticPr fontId="1" type="noConversion"/>
  </si>
  <si>
    <t>징수
Collection</t>
    <phoneticPr fontId="1" type="noConversion"/>
  </si>
  <si>
    <t>수질 Water</t>
    <phoneticPr fontId="1" type="noConversion"/>
  </si>
  <si>
    <t>4. 쓰레기 수거 Waste Collection and Disposal</t>
    <phoneticPr fontId="5" type="noConversion"/>
  </si>
  <si>
    <t>4. 쓰레기 수거(속) Waste Collection and Disposal</t>
    <phoneticPr fontId="1" type="noConversion"/>
  </si>
  <si>
    <t>행정구역(A)
Administrative area</t>
    <phoneticPr fontId="1" type="noConversion"/>
  </si>
  <si>
    <t>청소구역(B)
Waste
collected area</t>
    <phoneticPr fontId="1" type="noConversion"/>
  </si>
  <si>
    <t>수거지인구율
(B/A)
Population ratio in the waste-collected area</t>
    <phoneticPr fontId="1" type="noConversion"/>
  </si>
  <si>
    <t>처리량(D)
(톤/일)
Amount of waste disposal</t>
    <phoneticPr fontId="1" type="noConversion"/>
  </si>
  <si>
    <t>수거율(D/C)
%
Disposal ratio</t>
    <phoneticPr fontId="1" type="noConversion"/>
  </si>
  <si>
    <t>면적
Area</t>
    <phoneticPr fontId="1" type="noConversion"/>
  </si>
  <si>
    <t>인구
popula
tion</t>
    <phoneticPr fontId="1" type="noConversion"/>
  </si>
  <si>
    <t>연도 및
읍ㆍ면별</t>
    <phoneticPr fontId="3" type="noConversion"/>
  </si>
  <si>
    <t>계
Total</t>
    <phoneticPr fontId="1" type="noConversion"/>
  </si>
  <si>
    <t>수          거          처          리 By type of waste disposal</t>
    <phoneticPr fontId="1" type="noConversion"/>
  </si>
  <si>
    <t>재활용
Recycling</t>
    <phoneticPr fontId="1" type="noConversion"/>
  </si>
  <si>
    <t>기타
Others</t>
    <phoneticPr fontId="1" type="noConversion"/>
  </si>
  <si>
    <t>폐     기     물 Wastes</t>
    <phoneticPr fontId="1" type="noConversion"/>
  </si>
  <si>
    <t>발생량
Generation</t>
    <phoneticPr fontId="1" type="noConversion"/>
  </si>
  <si>
    <t>매립
Landfill</t>
    <phoneticPr fontId="1" type="noConversion"/>
  </si>
  <si>
    <t xml:space="preserve">소각
incineration </t>
    <phoneticPr fontId="1" type="noConversion"/>
  </si>
  <si>
    <t>재활용
Recycling</t>
    <phoneticPr fontId="1" type="noConversion"/>
  </si>
  <si>
    <t>해양투기
Dumping at sea</t>
    <phoneticPr fontId="1" type="noConversion"/>
  </si>
  <si>
    <t>기타
Others</t>
    <phoneticPr fontId="1" type="noConversion"/>
  </si>
  <si>
    <t>폐     기     물  Wastes</t>
    <phoneticPr fontId="1" type="noConversion"/>
  </si>
  <si>
    <t>수          거          처          리  By type of waste disposal</t>
    <phoneticPr fontId="1" type="noConversion"/>
  </si>
  <si>
    <t>사업장 배출시설계 폐기물
Industrial wastes</t>
    <phoneticPr fontId="1" type="noConversion"/>
  </si>
  <si>
    <t>건설 폐기물
Construction wastes</t>
    <phoneticPr fontId="1" type="noConversion"/>
  </si>
  <si>
    <t>지정폐기물
Specified wastes</t>
    <phoneticPr fontId="1" type="noConversion"/>
  </si>
  <si>
    <t>지  방  자  치  단  체
 Local gov.</t>
    <phoneticPr fontId="1" type="noConversion"/>
  </si>
  <si>
    <t>처  리  업  체
Service Company</t>
    <phoneticPr fontId="1" type="noConversion"/>
  </si>
  <si>
    <t>자  가  처  리  업  소
 Self-managed workplace</t>
    <phoneticPr fontId="1" type="noConversion"/>
  </si>
  <si>
    <t>장    비
  Equipment</t>
    <phoneticPr fontId="1" type="noConversion"/>
  </si>
  <si>
    <t>차량
Motorcars</t>
    <phoneticPr fontId="1" type="noConversion"/>
  </si>
  <si>
    <t>손수레
Handcars</t>
    <phoneticPr fontId="1" type="noConversion"/>
  </si>
  <si>
    <t>중장비Heavy equipment</t>
    <phoneticPr fontId="1" type="noConversion"/>
  </si>
  <si>
    <t>인원
Workers</t>
    <phoneticPr fontId="1" type="noConversion"/>
  </si>
  <si>
    <t>개소
Number of landfills</t>
    <phoneticPr fontId="1" type="noConversion"/>
  </si>
  <si>
    <t>면적 
(㎡)
Area of landfills</t>
    <phoneticPr fontId="1" type="noConversion"/>
  </si>
  <si>
    <t>총매립용량
(㎥)
Total landfill capacity</t>
    <phoneticPr fontId="1" type="noConversion"/>
  </si>
  <si>
    <t>기매립량
(㎥)
Current landfill amount</t>
    <phoneticPr fontId="1" type="noConversion"/>
  </si>
  <si>
    <t>잔여매립가능량
(㎥)
Residual landfill capacity</t>
    <phoneticPr fontId="1" type="noConversion"/>
  </si>
  <si>
    <t>매립고
(m)
Landfill</t>
    <phoneticPr fontId="1" type="noConversion"/>
  </si>
  <si>
    <t>6.폐기물 재활용률 Waste Recycling Rate</t>
    <phoneticPr fontId="1" type="noConversion"/>
  </si>
  <si>
    <t>재활용률
Recycling rate</t>
    <phoneticPr fontId="1" type="noConversion"/>
  </si>
  <si>
    <t>합계 Total</t>
    <phoneticPr fontId="1" type="noConversion"/>
  </si>
  <si>
    <t xml:space="preserve">발생량
Amount generated </t>
    <phoneticPr fontId="1" type="noConversion"/>
  </si>
  <si>
    <t>재활용
 Amount recycled</t>
    <phoneticPr fontId="1" type="noConversion"/>
  </si>
  <si>
    <t>생활계 폐기물
Domestic
wastes</t>
    <phoneticPr fontId="1" type="noConversion"/>
  </si>
  <si>
    <t>건설 폐기물
Construction wastes</t>
    <phoneticPr fontId="1" type="noConversion"/>
  </si>
  <si>
    <t>지정 폐기물 Specified wastes</t>
    <phoneticPr fontId="1" type="noConversion"/>
  </si>
  <si>
    <t xml:space="preserve">발생량
Amount generated </t>
    <phoneticPr fontId="1" type="noConversion"/>
  </si>
  <si>
    <t xml:space="preserve">발생량 Amount generated </t>
    <phoneticPr fontId="1" type="noConversion"/>
  </si>
  <si>
    <t>재활용
 Amount recycled</t>
    <phoneticPr fontId="1" type="noConversion"/>
  </si>
  <si>
    <t>재활용
Amount recycled</t>
    <phoneticPr fontId="1" type="noConversion"/>
  </si>
  <si>
    <t>전년도 이월량
Amount carried from previous year</t>
    <phoneticPr fontId="1" type="noConversion"/>
  </si>
  <si>
    <t>7. 분뇨 발생량 및 처리현황(속) Night Soil Generation and Treatment</t>
    <phoneticPr fontId="1" type="noConversion"/>
  </si>
  <si>
    <t>7. 분뇨 발생량 및 처리현황(속) 
Night Soil Generation and Treatment</t>
    <phoneticPr fontId="1" type="noConversion"/>
  </si>
  <si>
    <t>7. 분뇨 발생량 및 처리현황(속)
Night Soil Generation and Treatment</t>
    <phoneticPr fontId="1" type="noConversion"/>
  </si>
  <si>
    <t>처리량(㎥/일) Amount of waste dispisal</t>
    <phoneticPr fontId="1" type="noConversion"/>
  </si>
  <si>
    <t>처리량(㎥/일)
Amount of waste dispisal</t>
    <phoneticPr fontId="1" type="noConversion"/>
  </si>
  <si>
    <t>처리율(D/C)
(%)
Rate of waste dispisal</t>
    <phoneticPr fontId="1" type="noConversion"/>
  </si>
  <si>
    <t>계 Total</t>
    <phoneticPr fontId="1" type="noConversion"/>
  </si>
  <si>
    <t>분뇨처리시설
Night soil treatment facility</t>
    <phoneticPr fontId="1" type="noConversion"/>
  </si>
  <si>
    <t>해양배출
marine exhaustion</t>
    <phoneticPr fontId="1" type="noConversion"/>
  </si>
  <si>
    <t>수거
분뇨
Night soil Collected</t>
    <phoneticPr fontId="1" type="noConversion"/>
  </si>
  <si>
    <t>계©
Total</t>
    <phoneticPr fontId="1" type="noConversion"/>
  </si>
  <si>
    <t>계(D)
Total</t>
    <phoneticPr fontId="1" type="noConversion"/>
  </si>
  <si>
    <t>정화조
오  니
 Sludge from septic tank or sewage treatment</t>
    <phoneticPr fontId="1" type="noConversion"/>
  </si>
  <si>
    <t>재 활 용
Recycling</t>
    <phoneticPr fontId="1" type="noConversion"/>
  </si>
  <si>
    <t>계
Total</t>
    <phoneticPr fontId="1" type="noConversion"/>
  </si>
  <si>
    <t>분뇨수집, 운반업체
Company of night soil collection &amp; delivery</t>
    <phoneticPr fontId="1" type="noConversion"/>
  </si>
  <si>
    <t>업체수
No. of com-
pany</t>
    <phoneticPr fontId="1" type="noConversion"/>
  </si>
  <si>
    <t>계
Total</t>
    <phoneticPr fontId="1" type="noConversion"/>
  </si>
  <si>
    <t>3톤 이하
 Less than 3ton</t>
    <phoneticPr fontId="1" type="noConversion"/>
  </si>
  <si>
    <t>4.5톤 이하
 Less than 4.5ton</t>
    <phoneticPr fontId="1" type="noConversion"/>
  </si>
  <si>
    <t>8톤 이하
Less than 8ton</t>
    <phoneticPr fontId="1" type="noConversion"/>
  </si>
  <si>
    <t>기타
Others</t>
    <phoneticPr fontId="1" type="noConversion"/>
  </si>
  <si>
    <t>종사인원
No. of worker</t>
    <phoneticPr fontId="1" type="noConversion"/>
  </si>
  <si>
    <t>시설수
Facility</t>
    <phoneticPr fontId="1" type="noConversion"/>
  </si>
  <si>
    <t xml:space="preserve">행정구역
administrative district
</t>
    <phoneticPr fontId="1" type="noConversion"/>
  </si>
  <si>
    <t>인구(A)
Population</t>
    <phoneticPr fontId="1" type="noConversion"/>
  </si>
  <si>
    <t>분뇨발생(수거지)인구(㎘/일)
 Swage &amp; night soil generated</t>
    <phoneticPr fontId="1" type="noConversion"/>
  </si>
  <si>
    <t>하수처리구역 내
Inner area of sewage treatment</t>
    <phoneticPr fontId="1" type="noConversion"/>
  </si>
  <si>
    <t>인구
Population</t>
    <phoneticPr fontId="1" type="noConversion"/>
  </si>
  <si>
    <t>하수처리구역 외
Outer area of sewage treatment</t>
    <phoneticPr fontId="1" type="noConversion"/>
  </si>
  <si>
    <t>인구
Population</t>
    <phoneticPr fontId="1" type="noConversion"/>
  </si>
  <si>
    <t>세대
No of
household</t>
    <phoneticPr fontId="1" type="noConversion"/>
  </si>
  <si>
    <t>세대수
No of
household</t>
    <phoneticPr fontId="1" type="noConversion"/>
  </si>
  <si>
    <t>계
Total</t>
    <phoneticPr fontId="1" type="noConversion"/>
  </si>
  <si>
    <t>소 계
Total</t>
    <phoneticPr fontId="1" type="noConversion"/>
  </si>
  <si>
    <t>수세식(B)
Flush toilet</t>
    <phoneticPr fontId="1" type="noConversion"/>
  </si>
  <si>
    <t xml:space="preserve">수거식
squart toiler </t>
    <phoneticPr fontId="1" type="noConversion"/>
  </si>
  <si>
    <t>수세화율
[(B+C)/A]
(%)
Rate of Flush</t>
    <phoneticPr fontId="1" type="noConversion"/>
  </si>
  <si>
    <t>계(C)
Total</t>
    <phoneticPr fontId="1" type="noConversion"/>
  </si>
  <si>
    <t xml:space="preserve">수거식
squart toiler </t>
    <phoneticPr fontId="1" type="noConversion"/>
  </si>
  <si>
    <t xml:space="preserve">수거식
squart toiler </t>
    <phoneticPr fontId="1" type="noConversion"/>
  </si>
  <si>
    <t>수세식(B)
Flush toilet</t>
    <phoneticPr fontId="1" type="noConversion"/>
  </si>
  <si>
    <t>수세식
Flush toilet</t>
    <phoneticPr fontId="1" type="noConversion"/>
  </si>
  <si>
    <t xml:space="preserve">수거식변소
squart toiler </t>
    <phoneticPr fontId="1" type="noConversion"/>
  </si>
  <si>
    <t xml:space="preserve">수거분뇨
squart toiler </t>
    <phoneticPr fontId="1" type="noConversion"/>
  </si>
  <si>
    <t>정화조
오  니
 Sludge from septic tank or sewage treatment</t>
    <phoneticPr fontId="1" type="noConversion"/>
  </si>
  <si>
    <t>정화조오니
Sludge from septic tank or sewage treatment</t>
    <phoneticPr fontId="1" type="noConversion"/>
  </si>
  <si>
    <t>기 타
Others</t>
    <phoneticPr fontId="1" type="noConversion"/>
  </si>
  <si>
    <t>계
Total</t>
    <phoneticPr fontId="1" type="noConversion"/>
  </si>
  <si>
    <t>처리율
(D/C)  
(%)
Rate of waste disposal</t>
    <phoneticPr fontId="1" type="noConversion"/>
  </si>
  <si>
    <t>처리용량
(㎥/일)
Handling capacity</t>
    <phoneticPr fontId="1" type="noConversion"/>
  </si>
  <si>
    <t>공   중   화   장   실
Public restroom</t>
    <phoneticPr fontId="1" type="noConversion"/>
  </si>
  <si>
    <t>시가지
Urban district</t>
    <phoneticPr fontId="1" type="noConversion"/>
  </si>
  <si>
    <t>공원
Park</t>
    <phoneticPr fontId="1" type="noConversion"/>
  </si>
  <si>
    <t>8. 화장실 현황 Toilet present condition</t>
    <phoneticPr fontId="5" type="noConversion"/>
  </si>
  <si>
    <t>(단위 Unit : 개소 number)</t>
    <phoneticPr fontId="5" type="noConversion"/>
  </si>
  <si>
    <t>공중화장실 Public restroon</t>
    <phoneticPr fontId="1" type="noConversion"/>
  </si>
  <si>
    <t>계 Total</t>
    <phoneticPr fontId="1" type="noConversion"/>
  </si>
  <si>
    <t>시가지 Urban district</t>
    <phoneticPr fontId="1" type="noConversion"/>
  </si>
  <si>
    <t>공원 Park</t>
    <phoneticPr fontId="1" type="noConversion"/>
  </si>
  <si>
    <t xml:space="preserve">관광지
Tourist attraction
</t>
    <phoneticPr fontId="1" type="noConversion"/>
  </si>
  <si>
    <t>관광지 Tourist attraction</t>
    <phoneticPr fontId="1" type="noConversion"/>
  </si>
  <si>
    <t>수세식
Flush toilet</t>
    <phoneticPr fontId="1" type="noConversion"/>
  </si>
  <si>
    <t>수거식 Squart</t>
    <phoneticPr fontId="1" type="noConversion"/>
  </si>
  <si>
    <t>수세식 Flush</t>
    <phoneticPr fontId="1" type="noConversion"/>
  </si>
  <si>
    <t>(단위 Unit : 명person, 톤 ton)</t>
    <phoneticPr fontId="1" type="noConversion"/>
  </si>
  <si>
    <t>9. 1일 1인당 오수 발생량 
Waste Water Generation per Day per Capita</t>
    <phoneticPr fontId="1" type="noConversion"/>
  </si>
  <si>
    <t>인구 Population</t>
    <phoneticPr fontId="1" type="noConversion"/>
  </si>
  <si>
    <t xml:space="preserve">1일 오수 발생량
Amount of waste water generated  per day </t>
    <phoneticPr fontId="1" type="noConversion"/>
  </si>
  <si>
    <t>1일 1인당 오수 발생량
Amount of waste water generated per day per capita</t>
    <phoneticPr fontId="1" type="noConversion"/>
  </si>
  <si>
    <t>10. 하수종말처리장 Sewage Treatment Plants</t>
    <phoneticPr fontId="1" type="noConversion"/>
  </si>
  <si>
    <t>10. 하수종말처리장  Sewage Treatment Plants</t>
    <phoneticPr fontId="1" type="noConversion"/>
  </si>
  <si>
    <t>시설명
(하수/
마을)
facility</t>
    <phoneticPr fontId="1" type="noConversion"/>
  </si>
  <si>
    <t>소재지
location</t>
    <phoneticPr fontId="1" type="noConversion"/>
  </si>
  <si>
    <t>합계
Total</t>
    <phoneticPr fontId="1" type="noConversion"/>
  </si>
  <si>
    <t>물리적
Mechanical</t>
    <phoneticPr fontId="1" type="noConversion"/>
  </si>
  <si>
    <t>생물학적
Biological</t>
    <phoneticPr fontId="1" type="noConversion"/>
  </si>
  <si>
    <t>고도
Advanced</t>
    <phoneticPr fontId="1" type="noConversion"/>
  </si>
  <si>
    <t>처리량(하수/마을) (㎥/일)
Treatment amount</t>
    <phoneticPr fontId="1" type="noConversion"/>
  </si>
  <si>
    <t>처리
방법</t>
    <phoneticPr fontId="1" type="noConversion"/>
  </si>
  <si>
    <t>연계처리량(㎥ /일) (하수/마을)
Relative treatment plants</t>
    <phoneticPr fontId="1" type="noConversion"/>
  </si>
  <si>
    <t>분뇨
Counted</t>
    <phoneticPr fontId="1" type="noConversion"/>
  </si>
  <si>
    <t>축산
Stock Raising</t>
    <phoneticPr fontId="1" type="noConversion"/>
  </si>
  <si>
    <t>침출수
Leachate</t>
    <phoneticPr fontId="1" type="noConversion"/>
  </si>
  <si>
    <t>가동
개시일
Operation start</t>
    <phoneticPr fontId="1" type="noConversion"/>
  </si>
  <si>
    <t>사업비
(백만원)
Operation expense
(Million won)</t>
    <phoneticPr fontId="1" type="noConversion"/>
  </si>
  <si>
    <t>운영
방법
Operation method</t>
    <phoneticPr fontId="1" type="noConversion"/>
  </si>
  <si>
    <t>방류수
소독
방법
disinfec
tion</t>
    <phoneticPr fontId="1" type="noConversion"/>
  </si>
  <si>
    <t>방류수역
Waters of disposal</t>
    <phoneticPr fontId="1" type="noConversion"/>
  </si>
  <si>
    <t>지류
Branch stream</t>
    <phoneticPr fontId="1" type="noConversion"/>
  </si>
  <si>
    <t>분류
Main stream</t>
    <phoneticPr fontId="1" type="noConversion"/>
  </si>
  <si>
    <t>수계
Water System</t>
    <phoneticPr fontId="1" type="noConversion"/>
  </si>
  <si>
    <t>08.03.11</t>
  </si>
  <si>
    <t>직영</t>
  </si>
  <si>
    <t>자외선</t>
  </si>
  <si>
    <t>남해</t>
  </si>
  <si>
    <t>08.05.19</t>
  </si>
  <si>
    <t>민간위탁</t>
  </si>
  <si>
    <t>기타</t>
  </si>
  <si>
    <t>09.01.18</t>
  </si>
  <si>
    <t>09.06.30</t>
  </si>
  <si>
    <t>16.02.03</t>
  </si>
  <si>
    <t>05.02.27</t>
  </si>
  <si>
    <t>99.02.25</t>
  </si>
  <si>
    <t>98.04.03</t>
  </si>
  <si>
    <t>00.05.18</t>
  </si>
  <si>
    <t>08.09.05</t>
  </si>
  <si>
    <t>16.02.11</t>
  </si>
  <si>
    <t>98.03.05</t>
  </si>
  <si>
    <t>02.05.23</t>
  </si>
  <si>
    <t>03.10.14</t>
  </si>
  <si>
    <t>00.02.10</t>
  </si>
  <si>
    <t>03.12.18</t>
  </si>
  <si>
    <t>01.03.05</t>
  </si>
  <si>
    <t>09.03.25</t>
  </si>
  <si>
    <t>09.02.27</t>
  </si>
  <si>
    <t>04.09.27</t>
  </si>
  <si>
    <t>01.06.19</t>
  </si>
  <si>
    <t>02.05.21</t>
  </si>
  <si>
    <t>15.01.23</t>
  </si>
  <si>
    <t>07.07.16</t>
  </si>
  <si>
    <t>04.11.10</t>
  </si>
  <si>
    <t>08.08.21</t>
  </si>
  <si>
    <t>09.05.01</t>
  </si>
  <si>
    <t>06.09.25</t>
  </si>
  <si>
    <t>08.05.14</t>
  </si>
  <si>
    <t>13.01.10</t>
  </si>
  <si>
    <t>03.10.13</t>
  </si>
  <si>
    <t>02.06.04</t>
  </si>
  <si>
    <t>03.11.01</t>
  </si>
  <si>
    <t>09.03.04</t>
  </si>
  <si>
    <t>10.05.06</t>
  </si>
  <si>
    <t>-</t>
    <phoneticPr fontId="1" type="noConversion"/>
  </si>
  <si>
    <t>-</t>
    <phoneticPr fontId="1" type="noConversion"/>
  </si>
  <si>
    <t>당해년도
발생량
 Amount generated in current year</t>
    <phoneticPr fontId="1" type="noConversion"/>
  </si>
  <si>
    <t>완도</t>
  </si>
  <si>
    <t>완도읍</t>
  </si>
  <si>
    <t>신구</t>
  </si>
  <si>
    <t>금일읍</t>
  </si>
  <si>
    <t>이포</t>
  </si>
  <si>
    <t>노화읍</t>
  </si>
  <si>
    <t>군외면</t>
  </si>
  <si>
    <t>신지면</t>
  </si>
  <si>
    <t>신리</t>
  </si>
  <si>
    <t>약산면</t>
  </si>
  <si>
    <t>소안면</t>
  </si>
  <si>
    <t>보길면</t>
  </si>
  <si>
    <t>청별</t>
  </si>
  <si>
    <t>보길면부황리</t>
  </si>
  <si>
    <t>현수다단계고도처리</t>
  </si>
  <si>
    <t>18.01.24</t>
  </si>
  <si>
    <t>생일면</t>
  </si>
  <si>
    <t>(단위 Unit : 백만원 million won)</t>
    <phoneticPr fontId="1" type="noConversion"/>
  </si>
  <si>
    <t xml:space="preserve"> -</t>
  </si>
  <si>
    <t>금일</t>
  </si>
  <si>
    <t>노화</t>
  </si>
  <si>
    <t>군외</t>
  </si>
  <si>
    <t>신지</t>
  </si>
  <si>
    <t>고금</t>
  </si>
  <si>
    <t>약산</t>
  </si>
  <si>
    <t>청산</t>
  </si>
  <si>
    <t>소안</t>
  </si>
  <si>
    <t>금당</t>
  </si>
  <si>
    <t>보길</t>
  </si>
  <si>
    <t>생일</t>
  </si>
  <si>
    <t>(단위 Unit : %, 톤 ton)</t>
    <phoneticPr fontId="1" type="noConversion"/>
  </si>
  <si>
    <t>시설용량(하수/마을) (㎥/일)
Capacity of plants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</si>
  <si>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</si>
  <si>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</si>
  <si>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</si>
  <si>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1. 환경오염물질 배출사업장 
Environmental Pollutant Emitting Facilities</t>
    <phoneticPr fontId="5" type="noConversion"/>
  </si>
  <si>
    <t xml:space="preserve">2. 환경오염배출사업장 단속 및 행정조치 
Inspection and Administrative Measures for Environmental Pollutant Emitting Facilities </t>
    <phoneticPr fontId="5" type="noConversion"/>
  </si>
  <si>
    <t>사용중지
suspension of use</t>
    <phoneticPr fontId="1" type="noConversion"/>
  </si>
  <si>
    <t>순수고발
Accusation</t>
    <phoneticPr fontId="1" type="noConversion"/>
  </si>
  <si>
    <t>병과고발
Accusation
with
administrative
measures</t>
    <phoneticPr fontId="1" type="noConversion"/>
  </si>
  <si>
    <t>-</t>
    <phoneticPr fontId="1" type="noConversion"/>
  </si>
  <si>
    <t>자료 : 환경산림과</t>
  </si>
  <si>
    <t>주) 병과고발은 행정처분과 고발이 병행된 것</t>
    <phoneticPr fontId="5" type="noConversion"/>
  </si>
  <si>
    <t>(단위 Unit : 명person, 톤 ton, 대 each)</t>
    <phoneticPr fontId="1" type="noConversion"/>
  </si>
  <si>
    <t>배출량(C)
(톤/일)
Amount of discharged waste</t>
    <phoneticPr fontId="1" type="noConversion"/>
  </si>
  <si>
    <t>매립
 Landfill</t>
    <phoneticPr fontId="1" type="noConversion"/>
  </si>
  <si>
    <t>소각 Incineration</t>
    <phoneticPr fontId="1" type="noConversion"/>
  </si>
  <si>
    <r>
      <t>해역배출</t>
    </r>
    <r>
      <rPr>
        <b/>
        <vertAlign val="superscript"/>
        <sz val="10"/>
        <rFont val="맑은 고딕"/>
        <family val="3"/>
        <charset val="129"/>
        <scheme val="minor"/>
      </rPr>
      <t>1)</t>
    </r>
    <r>
      <rPr>
        <b/>
        <sz val="10"/>
        <rFont val="맑은 고딕"/>
        <family val="3"/>
        <charset val="129"/>
        <scheme val="minor"/>
      </rPr>
      <t xml:space="preserve"> Dumping at sea</t>
    </r>
    <phoneticPr fontId="1" type="noConversion"/>
  </si>
  <si>
    <t>주: 1) 해양환경관리법 시행규칙에 따라 수산물가공 잔재물, 어패류 등만 해당</t>
    <phoneticPr fontId="5" type="noConversion"/>
  </si>
  <si>
    <t>전년도이월량
Carry-over</t>
    <phoneticPr fontId="1" type="noConversion"/>
  </si>
  <si>
    <t>해당연도발생량
Relevant Year generation</t>
    <phoneticPr fontId="1" type="noConversion"/>
  </si>
  <si>
    <t>-</t>
    <phoneticPr fontId="1" type="noConversion"/>
  </si>
  <si>
    <t>5. 생활폐기물 매립지 General Waste Landfills</t>
    <phoneticPr fontId="5" type="noConversion"/>
  </si>
  <si>
    <t>생활계 폐기물 Domestic
wastes</t>
    <phoneticPr fontId="1" type="noConversion"/>
  </si>
  <si>
    <t>소계
Sub-Total</t>
    <phoneticPr fontId="1" type="noConversion"/>
  </si>
  <si>
    <t xml:space="preserve">발생량(A)
Amount generated </t>
    <phoneticPr fontId="1" type="noConversion"/>
  </si>
  <si>
    <t>재활용(B)
 Amount recycled</t>
    <phoneticPr fontId="1" type="noConversion"/>
  </si>
  <si>
    <t>주: 폐기물 재활용률 = (B)/(A) * 100</t>
    <phoneticPr fontId="1" type="noConversion"/>
  </si>
  <si>
    <t>11. 시설녹지현황 Greenlands</t>
    <phoneticPr fontId="5" type="noConversion"/>
  </si>
  <si>
    <r>
      <t>(단위 Unit : 개소 number, m</t>
    </r>
    <r>
      <rPr>
        <vertAlign val="superscript"/>
        <sz val="10"/>
        <rFont val="맑은 고딕"/>
        <family val="3"/>
        <charset val="129"/>
        <scheme val="major"/>
      </rPr>
      <t>3)</t>
    </r>
    <phoneticPr fontId="5" type="noConversion"/>
  </si>
  <si>
    <t>완충녹지
Buffer greenlands</t>
    <phoneticPr fontId="1" type="noConversion"/>
  </si>
  <si>
    <t>경관녹지
Scenery greenlands</t>
    <phoneticPr fontId="1" type="noConversion"/>
  </si>
  <si>
    <t>연결녹지
Connection greenlands</t>
    <phoneticPr fontId="1" type="noConversion"/>
  </si>
  <si>
    <t>개소
Number of greenlands</t>
    <phoneticPr fontId="1" type="noConversion"/>
  </si>
  <si>
    <t>면적
Area of greenlands</t>
    <phoneticPr fontId="1" type="noConversion"/>
  </si>
  <si>
    <t>자료 : 지역개발과</t>
    <phoneticPr fontId="5" type="noConversion"/>
  </si>
  <si>
    <t>자료 : 상하수도사업소</t>
    <phoneticPr fontId="5" type="noConversion"/>
  </si>
  <si>
    <t>자료 : 상하수도사업소</t>
    <phoneticPr fontId="5" type="noConversion"/>
  </si>
  <si>
    <t>자료 : 상하수도사업소</t>
    <phoneticPr fontId="1" type="noConversion"/>
  </si>
  <si>
    <t>자료 : 상하수도사업소</t>
    <phoneticPr fontId="1" type="noConversion"/>
  </si>
  <si>
    <t>고금면</t>
  </si>
  <si>
    <t>덕암</t>
  </si>
  <si>
    <t>고금면 덕암리</t>
  </si>
  <si>
    <t>17.01.05</t>
  </si>
  <si>
    <t>비자</t>
  </si>
  <si>
    <t>소안면 비자리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</si>
</sst>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0.0_ "/>
    <numFmt numFmtId="177" formatCode="#,##0_);[Red]\(#,##0\)"/>
    <numFmt numFmtId="178" formatCode="#,##0.00_);[Red]\(#,##0.00\)"/>
    <numFmt numFmtId="179" formatCode="#,##0;[Red]#,##0"/>
    <numFmt numFmtId="180" formatCode="#,##0.0"/>
    <numFmt numFmtId="181" formatCode="#,##0.0;[Red]#,##0.0"/>
    <numFmt numFmtId="182" formatCode="_-* #,##0.00_-;\-* #,##0.00_-;_-* &quot;-&quot;_-;_-@_-"/>
    <numFmt numFmtId="183" formatCode="0.0"/>
    <numFmt numFmtId="184" formatCode="#,##0.00;[Red]#,##0.00"/>
    <numFmt numFmtId="185" formatCode="#,##0.0_);[Red]\(#,##0.0\)"/>
    <numFmt numFmtId="186" formatCode="_-* #,##0.0_-;\-* #,##0.0_-;_-* &quot;-&quot;_-;_-@_-"/>
    <numFmt numFmtId="187" formatCode="#,##0_ ;[Red]\-#,##0\ 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8"/>
      <name val="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name val="굴림"/>
      <family val="3"/>
      <charset val="129"/>
    </font>
    <font>
      <b/>
      <sz val="16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6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vertAlign val="superscript"/>
      <sz val="10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79">
    <xf numFmtId="0" fontId="0" fillId="0" borderId="0" xfId="0">
      <alignment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185" fontId="10" fillId="0" borderId="0" xfId="0" applyNumberFormat="1" applyFont="1" applyFill="1" applyBorder="1" applyAlignment="1">
      <alignment horizontal="right" vertical="center"/>
    </xf>
    <xf numFmtId="3" fontId="10" fillId="0" borderId="63" xfId="0" applyNumberFormat="1" applyFont="1" applyFill="1" applyBorder="1" applyAlignment="1">
      <alignment horizontal="center" vertical="center" wrapText="1" shrinkToFi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1" fontId="6" fillId="0" borderId="53" xfId="0" applyNumberFormat="1" applyFont="1" applyFill="1" applyBorder="1" applyAlignment="1">
      <alignment horizontal="right" vertical="center" wrapText="1"/>
    </xf>
    <xf numFmtId="41" fontId="6" fillId="0" borderId="54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4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3" fontId="1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178" fontId="10" fillId="0" borderId="0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41" fontId="7" fillId="0" borderId="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shrinkToFit="1"/>
    </xf>
    <xf numFmtId="3" fontId="10" fillId="0" borderId="10" xfId="0" applyNumberFormat="1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 applyBorder="1">
      <alignment vertical="center"/>
    </xf>
    <xf numFmtId="0" fontId="18" fillId="0" borderId="0" xfId="0" applyFo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41" fontId="7" fillId="0" borderId="0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183" fontId="6" fillId="0" borderId="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4" fontId="7" fillId="0" borderId="0" xfId="0" applyNumberFormat="1" applyFont="1" applyFill="1" applyBorder="1" applyAlignment="1">
      <alignment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right" vertical="center" wrapText="1"/>
    </xf>
    <xf numFmtId="0" fontId="8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185" fontId="7" fillId="0" borderId="4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21" fillId="0" borderId="0" xfId="0" applyFont="1">
      <alignment vertical="center"/>
    </xf>
    <xf numFmtId="186" fontId="6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shrinkToFit="1"/>
    </xf>
    <xf numFmtId="182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179" fontId="19" fillId="0" borderId="0" xfId="0" applyNumberFormat="1" applyFont="1" applyBorder="1" applyAlignment="1">
      <alignment horizontal="right" vertical="center" wrapText="1"/>
    </xf>
    <xf numFmtId="181" fontId="19" fillId="0" borderId="0" xfId="0" applyNumberFormat="1" applyFont="1" applyBorder="1" applyAlignment="1">
      <alignment horizontal="right" vertical="center" wrapText="1"/>
    </xf>
    <xf numFmtId="179" fontId="19" fillId="0" borderId="55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80" fontId="7" fillId="0" borderId="7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vertical="center"/>
    </xf>
    <xf numFmtId="41" fontId="8" fillId="0" borderId="7" xfId="0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 vertical="center" wrapText="1"/>
    </xf>
    <xf numFmtId="41" fontId="6" fillId="0" borderId="55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41" fontId="6" fillId="0" borderId="62" xfId="0" applyNumberFormat="1" applyFont="1" applyBorder="1" applyAlignment="1">
      <alignment horizontal="right" vertical="center" wrapText="1"/>
    </xf>
    <xf numFmtId="41" fontId="8" fillId="0" borderId="0" xfId="0" applyNumberFormat="1" applyFont="1" applyAlignment="1">
      <alignment horizontal="right" vertical="center" wrapText="1"/>
    </xf>
    <xf numFmtId="41" fontId="6" fillId="0" borderId="26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186" fontId="6" fillId="0" borderId="25" xfId="0" applyNumberFormat="1" applyFont="1" applyBorder="1" applyAlignment="1">
      <alignment horizontal="right" vertical="center" wrapText="1"/>
    </xf>
    <xf numFmtId="182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 wrapText="1"/>
    </xf>
    <xf numFmtId="186" fontId="8" fillId="0" borderId="0" xfId="0" applyNumberFormat="1" applyFont="1" applyBorder="1" applyAlignment="1">
      <alignment horizontal="right" vertical="center" wrapText="1"/>
    </xf>
    <xf numFmtId="41" fontId="6" fillId="0" borderId="7" xfId="0" applyNumberFormat="1" applyFont="1" applyBorder="1" applyAlignment="1">
      <alignment horizontal="right" vertical="center" wrapText="1"/>
    </xf>
    <xf numFmtId="41" fontId="9" fillId="0" borderId="0" xfId="0" applyNumberFormat="1" applyFont="1">
      <alignment vertical="center"/>
    </xf>
    <xf numFmtId="41" fontId="6" fillId="0" borderId="53" xfId="0" applyNumberFormat="1" applyFont="1" applyBorder="1" applyAlignment="1">
      <alignment horizontal="right" vertical="center" wrapText="1"/>
    </xf>
    <xf numFmtId="41" fontId="6" fillId="0" borderId="0" xfId="0" applyNumberFormat="1" applyFont="1" applyAlignment="1">
      <alignment horizontal="right" vertical="center" wrapText="1"/>
    </xf>
    <xf numFmtId="182" fontId="8" fillId="0" borderId="0" xfId="0" applyNumberFormat="1" applyFont="1" applyBorder="1" applyAlignment="1">
      <alignment horizontal="right" vertical="center" wrapText="1"/>
    </xf>
    <xf numFmtId="41" fontId="10" fillId="0" borderId="26" xfId="0" applyNumberFormat="1" applyFont="1" applyFill="1" applyBorder="1" applyAlignment="1">
      <alignment horizontal="right" vertical="center"/>
    </xf>
    <xf numFmtId="41" fontId="10" fillId="0" borderId="43" xfId="0" applyNumberFormat="1" applyFont="1" applyFill="1" applyBorder="1" applyAlignment="1">
      <alignment horizontal="right" vertical="center"/>
    </xf>
    <xf numFmtId="41" fontId="0" fillId="0" borderId="0" xfId="0" applyNumberFormat="1" applyFont="1">
      <alignment vertical="center"/>
    </xf>
    <xf numFmtId="41" fontId="20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185" fontId="10" fillId="0" borderId="26" xfId="0" applyNumberFormat="1" applyFont="1" applyFill="1" applyBorder="1" applyAlignment="1">
      <alignment horizontal="right" vertical="center" wrapText="1"/>
    </xf>
    <xf numFmtId="185" fontId="10" fillId="0" borderId="43" xfId="0" applyNumberFormat="1" applyFont="1" applyFill="1" applyBorder="1" applyAlignment="1">
      <alignment horizontal="right" vertical="center"/>
    </xf>
    <xf numFmtId="185" fontId="10" fillId="0" borderId="26" xfId="0" applyNumberFormat="1" applyFont="1" applyFill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 wrapText="1"/>
    </xf>
    <xf numFmtId="182" fontId="6" fillId="0" borderId="0" xfId="0" applyNumberFormat="1" applyFont="1" applyBorder="1" applyAlignment="1">
      <alignment horizontal="right" vertical="center" wrapText="1"/>
    </xf>
    <xf numFmtId="182" fontId="6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41" fontId="7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right" vertical="center" wrapText="1"/>
    </xf>
    <xf numFmtId="180" fontId="12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Fill="1" applyAlignment="1">
      <alignment horizontal="right" vertical="center" wrapText="1"/>
    </xf>
    <xf numFmtId="184" fontId="8" fillId="0" borderId="53" xfId="0" applyNumberFormat="1" applyFont="1" applyBorder="1" applyAlignment="1">
      <alignment horizontal="right" vertical="center" wrapText="1"/>
    </xf>
    <xf numFmtId="179" fontId="8" fillId="0" borderId="54" xfId="0" applyNumberFormat="1" applyFont="1" applyBorder="1" applyAlignment="1">
      <alignment horizontal="right" vertical="center" wrapText="1"/>
    </xf>
    <xf numFmtId="179" fontId="8" fillId="0" borderId="53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184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26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0" fontId="7" fillId="0" borderId="26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vertical="center" wrapText="1"/>
    </xf>
    <xf numFmtId="0" fontId="6" fillId="0" borderId="53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0" fontId="6" fillId="0" borderId="53" xfId="0" applyFont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180" fontId="10" fillId="0" borderId="26" xfId="0" applyNumberFormat="1" applyFont="1" applyFill="1" applyBorder="1" applyAlignment="1">
      <alignment horizontal="right" vertical="center" wrapText="1"/>
    </xf>
    <xf numFmtId="41" fontId="6" fillId="0" borderId="0" xfId="1" applyFont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82" fontId="6" fillId="0" borderId="0" xfId="1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182" fontId="6" fillId="0" borderId="26" xfId="1" applyNumberFormat="1" applyFont="1" applyFill="1" applyBorder="1" applyAlignment="1">
      <alignment horizontal="right" vertical="center" wrapText="1"/>
    </xf>
    <xf numFmtId="182" fontId="6" fillId="0" borderId="55" xfId="0" applyNumberFormat="1" applyFont="1" applyBorder="1" applyAlignment="1">
      <alignment horizontal="right" vertical="center" wrapText="1"/>
    </xf>
    <xf numFmtId="182" fontId="6" fillId="0" borderId="62" xfId="0" applyNumberFormat="1" applyFont="1" applyBorder="1" applyAlignment="1">
      <alignment horizontal="right" vertical="center" wrapText="1"/>
    </xf>
    <xf numFmtId="186" fontId="8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Border="1" applyAlignment="1">
      <alignment vertical="center"/>
    </xf>
    <xf numFmtId="41" fontId="19" fillId="0" borderId="0" xfId="1" applyFont="1" applyBorder="1" applyAlignment="1">
      <alignment horizontal="right" vertical="center" wrapText="1"/>
    </xf>
    <xf numFmtId="41" fontId="6" fillId="0" borderId="0" xfId="1" applyFont="1" applyBorder="1" applyAlignment="1">
      <alignment horizontal="right" vertical="center" wrapText="1"/>
    </xf>
    <xf numFmtId="187" fontId="22" fillId="0" borderId="0" xfId="2" applyNumberFormat="1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187" fontId="22" fillId="0" borderId="26" xfId="2" applyNumberFormat="1" applyFont="1" applyFill="1" applyBorder="1" applyAlignment="1" applyProtection="1">
      <alignment vertical="center"/>
      <protection locked="0"/>
    </xf>
    <xf numFmtId="3" fontId="19" fillId="0" borderId="26" xfId="0" applyNumberFormat="1" applyFont="1" applyBorder="1" applyAlignment="1">
      <alignment horizontal="right" vertical="center" wrapText="1"/>
    </xf>
    <xf numFmtId="41" fontId="7" fillId="0" borderId="0" xfId="1" applyFont="1" applyBorder="1" applyAlignment="1">
      <alignment horizontal="right" vertical="center" wrapText="1"/>
    </xf>
    <xf numFmtId="3" fontId="27" fillId="0" borderId="35" xfId="3" applyNumberFormat="1" applyBorder="1" applyAlignment="1">
      <alignment horizontal="right"/>
    </xf>
    <xf numFmtId="3" fontId="27" fillId="0" borderId="64" xfId="3" applyNumberForma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3" fontId="27" fillId="0" borderId="64" xfId="4" applyNumberFormat="1" applyBorder="1" applyAlignment="1">
      <alignment horizontal="right"/>
    </xf>
    <xf numFmtId="3" fontId="27" fillId="0" borderId="64" xfId="5" applyNumberFormat="1" applyBorder="1" applyAlignment="1">
      <alignment horizontal="right"/>
    </xf>
    <xf numFmtId="180" fontId="27" fillId="0" borderId="64" xfId="6" applyNumberFormat="1" applyBorder="1" applyAlignment="1">
      <alignment horizontal="right"/>
    </xf>
    <xf numFmtId="180" fontId="27" fillId="0" borderId="64" xfId="7" applyNumberFormat="1" applyBorder="1" applyAlignment="1">
      <alignment horizontal="right"/>
    </xf>
    <xf numFmtId="180" fontId="27" fillId="0" borderId="64" xfId="8" applyNumberFormat="1" applyBorder="1" applyAlignment="1">
      <alignment horizontal="right"/>
    </xf>
    <xf numFmtId="180" fontId="27" fillId="0" borderId="64" xfId="9" applyNumberFormat="1" applyBorder="1" applyAlignment="1">
      <alignment horizontal="right"/>
    </xf>
    <xf numFmtId="3" fontId="27" fillId="0" borderId="64" xfId="10" applyNumberFormat="1" applyBorder="1" applyAlignment="1">
      <alignment horizontal="right"/>
    </xf>
    <xf numFmtId="3" fontId="27" fillId="0" borderId="64" xfId="11" applyNumberFormat="1" applyBorder="1" applyAlignment="1">
      <alignment horizontal="right"/>
    </xf>
    <xf numFmtId="3" fontId="27" fillId="0" borderId="65" xfId="11" applyNumberFormat="1" applyBorder="1" applyAlignment="1">
      <alignment horizontal="right"/>
    </xf>
    <xf numFmtId="3" fontId="27" fillId="0" borderId="4" xfId="3" applyNumberFormat="1" applyBorder="1" applyAlignment="1">
      <alignment horizontal="right"/>
    </xf>
    <xf numFmtId="3" fontId="27" fillId="0" borderId="0" xfId="3" applyNumberFormat="1" applyBorder="1" applyAlignment="1">
      <alignment horizontal="right"/>
    </xf>
    <xf numFmtId="3" fontId="27" fillId="0" borderId="0" xfId="4" applyNumberFormat="1" applyBorder="1" applyAlignment="1">
      <alignment horizontal="right"/>
    </xf>
    <xf numFmtId="3" fontId="27" fillId="0" borderId="0" xfId="5" applyNumberFormat="1" applyBorder="1" applyAlignment="1">
      <alignment horizontal="right"/>
    </xf>
    <xf numFmtId="180" fontId="27" fillId="0" borderId="0" xfId="6" applyNumberFormat="1" applyBorder="1" applyAlignment="1">
      <alignment horizontal="right"/>
    </xf>
    <xf numFmtId="3" fontId="27" fillId="0" borderId="0" xfId="6" applyNumberFormat="1" applyBorder="1" applyAlignment="1">
      <alignment horizontal="right"/>
    </xf>
    <xf numFmtId="180" fontId="27" fillId="0" borderId="0" xfId="7" applyNumberFormat="1" applyBorder="1" applyAlignment="1">
      <alignment horizontal="right"/>
    </xf>
    <xf numFmtId="3" fontId="27" fillId="0" borderId="0" xfId="7" applyNumberFormat="1" applyBorder="1" applyAlignment="1">
      <alignment horizontal="right"/>
    </xf>
    <xf numFmtId="180" fontId="27" fillId="0" borderId="0" xfId="8" applyNumberFormat="1" applyBorder="1" applyAlignment="1">
      <alignment horizontal="right"/>
    </xf>
    <xf numFmtId="3" fontId="27" fillId="0" borderId="0" xfId="8" applyNumberFormat="1" applyBorder="1" applyAlignment="1">
      <alignment horizontal="right"/>
    </xf>
    <xf numFmtId="180" fontId="27" fillId="0" borderId="0" xfId="9" applyNumberFormat="1" applyBorder="1" applyAlignment="1">
      <alignment horizontal="right"/>
    </xf>
    <xf numFmtId="3" fontId="27" fillId="0" borderId="0" xfId="10" applyNumberFormat="1" applyBorder="1" applyAlignment="1">
      <alignment horizontal="right"/>
    </xf>
    <xf numFmtId="3" fontId="27" fillId="0" borderId="0" xfId="11" applyNumberFormat="1" applyBorder="1" applyAlignment="1">
      <alignment horizontal="right"/>
    </xf>
    <xf numFmtId="3" fontId="27" fillId="0" borderId="3" xfId="11" applyNumberFormat="1" applyBorder="1" applyAlignment="1">
      <alignment horizontal="right"/>
    </xf>
    <xf numFmtId="3" fontId="27" fillId="0" borderId="1" xfId="3" applyNumberFormat="1" applyBorder="1" applyAlignment="1">
      <alignment horizontal="right"/>
    </xf>
    <xf numFmtId="3" fontId="27" fillId="0" borderId="2" xfId="3" applyNumberFormat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3" fontId="27" fillId="0" borderId="2" xfId="4" applyNumberFormat="1" applyBorder="1" applyAlignment="1">
      <alignment horizontal="right"/>
    </xf>
    <xf numFmtId="3" fontId="27" fillId="0" borderId="2" xfId="5" applyNumberFormat="1" applyBorder="1" applyAlignment="1">
      <alignment horizontal="right"/>
    </xf>
    <xf numFmtId="180" fontId="27" fillId="0" borderId="2" xfId="6" applyNumberFormat="1" applyBorder="1" applyAlignment="1">
      <alignment horizontal="right"/>
    </xf>
    <xf numFmtId="3" fontId="27" fillId="0" borderId="2" xfId="6" applyNumberFormat="1" applyBorder="1" applyAlignment="1">
      <alignment horizontal="right"/>
    </xf>
    <xf numFmtId="180" fontId="27" fillId="0" borderId="2" xfId="7" applyNumberFormat="1" applyBorder="1" applyAlignment="1">
      <alignment horizontal="right"/>
    </xf>
    <xf numFmtId="3" fontId="27" fillId="0" borderId="2" xfId="7" applyNumberFormat="1" applyBorder="1" applyAlignment="1">
      <alignment horizontal="right"/>
    </xf>
    <xf numFmtId="180" fontId="27" fillId="0" borderId="2" xfId="8" applyNumberFormat="1" applyBorder="1" applyAlignment="1">
      <alignment horizontal="right"/>
    </xf>
    <xf numFmtId="3" fontId="27" fillId="0" borderId="2" xfId="8" applyNumberFormat="1" applyBorder="1" applyAlignment="1">
      <alignment horizontal="right"/>
    </xf>
    <xf numFmtId="180" fontId="27" fillId="0" borderId="2" xfId="9" applyNumberFormat="1" applyBorder="1" applyAlignment="1">
      <alignment horizontal="right"/>
    </xf>
    <xf numFmtId="3" fontId="27" fillId="0" borderId="2" xfId="10" applyNumberFormat="1" applyBorder="1" applyAlignment="1">
      <alignment horizontal="right"/>
    </xf>
    <xf numFmtId="3" fontId="27" fillId="0" borderId="2" xfId="11" applyNumberFormat="1" applyBorder="1" applyAlignment="1">
      <alignment horizontal="right"/>
    </xf>
    <xf numFmtId="3" fontId="27" fillId="0" borderId="10" xfId="11" applyNumberFormat="1" applyBorder="1" applyAlignment="1">
      <alignment horizontal="right"/>
    </xf>
    <xf numFmtId="3" fontId="10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 applyFill="1" applyBorder="1" applyAlignment="1">
      <alignment horizontal="center" vertical="center" shrinkToFit="1"/>
    </xf>
    <xf numFmtId="3" fontId="10" fillId="0" borderId="3" xfId="0" applyNumberFormat="1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3" fontId="10" fillId="0" borderId="14" xfId="0" applyNumberFormat="1" applyFont="1" applyFill="1" applyBorder="1" applyAlignment="1">
      <alignment horizontal="center" vertical="center" wrapText="1" shrinkToFit="1"/>
    </xf>
    <xf numFmtId="3" fontId="10" fillId="0" borderId="5" xfId="0" applyNumberFormat="1" applyFont="1" applyFill="1" applyBorder="1" applyAlignment="1">
      <alignment horizontal="center" vertical="center" shrinkToFit="1"/>
    </xf>
    <xf numFmtId="3" fontId="10" fillId="0" borderId="29" xfId="0" applyNumberFormat="1" applyFont="1" applyFill="1" applyBorder="1" applyAlignment="1">
      <alignment horizontal="center" vertical="center" wrapText="1" shrinkToFit="1"/>
    </xf>
    <xf numFmtId="3" fontId="10" fillId="0" borderId="31" xfId="0" applyNumberFormat="1" applyFont="1" applyFill="1" applyBorder="1" applyAlignment="1">
      <alignment horizontal="center" vertical="center" shrinkToFit="1"/>
    </xf>
    <xf numFmtId="3" fontId="10" fillId="0" borderId="28" xfId="0" applyNumberFormat="1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horizontal="center" vertical="center" shrinkToFit="1"/>
    </xf>
    <xf numFmtId="3" fontId="10" fillId="0" borderId="2" xfId="0" applyNumberFormat="1" applyFont="1" applyFill="1" applyBorder="1" applyAlignment="1">
      <alignment horizontal="center" vertical="center" shrinkToFit="1"/>
    </xf>
    <xf numFmtId="3" fontId="10" fillId="0" borderId="10" xfId="0" applyNumberFormat="1" applyFont="1" applyFill="1" applyBorder="1" applyAlignment="1">
      <alignment horizontal="center" vertical="center" shrinkToFit="1"/>
    </xf>
    <xf numFmtId="3" fontId="10" fillId="0" borderId="29" xfId="0" applyNumberFormat="1" applyFont="1" applyFill="1" applyBorder="1" applyAlignment="1">
      <alignment horizontal="center" vertical="center" shrinkToFit="1"/>
    </xf>
    <xf numFmtId="3" fontId="10" fillId="0" borderId="8" xfId="0" applyNumberFormat="1" applyFont="1" applyFill="1" applyBorder="1" applyAlignment="1">
      <alignment horizontal="center" vertical="center" wrapText="1" shrinkToFit="1"/>
    </xf>
    <xf numFmtId="3" fontId="10" fillId="0" borderId="13" xfId="0" applyNumberFormat="1" applyFont="1" applyFill="1" applyBorder="1" applyAlignment="1">
      <alignment horizontal="center" vertical="center" shrinkToFit="1"/>
    </xf>
    <xf numFmtId="3" fontId="10" fillId="0" borderId="11" xfId="0" applyNumberFormat="1" applyFont="1" applyFill="1" applyBorder="1" applyAlignment="1">
      <alignment horizontal="center" vertical="center" shrinkToFit="1"/>
    </xf>
    <xf numFmtId="3" fontId="10" fillId="0" borderId="8" xfId="0" applyNumberFormat="1" applyFont="1" applyFill="1" applyBorder="1" applyAlignment="1">
      <alignment horizontal="center" vertical="center" shrinkToFit="1"/>
    </xf>
    <xf numFmtId="3" fontId="10" fillId="0" borderId="12" xfId="0" applyNumberFormat="1" applyFont="1" applyFill="1" applyBorder="1" applyAlignment="1">
      <alignment horizontal="center" vertical="center" wrapText="1" shrinkToFi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3" fontId="7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center" vertical="center" wrapText="1" shrinkToFit="1"/>
    </xf>
    <xf numFmtId="3" fontId="10" fillId="0" borderId="12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3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3" fontId="10" fillId="0" borderId="32" xfId="0" applyNumberFormat="1" applyFont="1" applyFill="1" applyBorder="1" applyAlignment="1">
      <alignment horizontal="center" vertical="center" shrinkToFit="1"/>
    </xf>
    <xf numFmtId="3" fontId="10" fillId="0" borderId="33" xfId="0" applyNumberFormat="1" applyFont="1" applyFill="1" applyBorder="1" applyAlignment="1">
      <alignment horizontal="center" vertical="center" shrinkToFit="1"/>
    </xf>
    <xf numFmtId="3" fontId="10" fillId="0" borderId="34" xfId="0" applyNumberFormat="1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 shrinkToFi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48" xfId="0" applyFont="1" applyFill="1" applyBorder="1" applyAlignment="1">
      <alignment horizontal="center" vertical="center" wrapText="1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5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shrinkToFit="1"/>
    </xf>
    <xf numFmtId="3" fontId="10" fillId="0" borderId="35" xfId="0" applyNumberFormat="1" applyFont="1" applyFill="1" applyBorder="1" applyAlignment="1">
      <alignment horizontal="center" vertical="center" wrapText="1" shrinkToFit="1"/>
    </xf>
    <xf numFmtId="3" fontId="10" fillId="0" borderId="36" xfId="0" applyNumberFormat="1" applyFont="1" applyFill="1" applyBorder="1" applyAlignment="1">
      <alignment horizontal="center" vertical="center" shrinkToFit="1"/>
    </xf>
    <xf numFmtId="3" fontId="10" fillId="0" borderId="21" xfId="0" applyNumberFormat="1" applyFont="1" applyFill="1" applyBorder="1" applyAlignment="1">
      <alignment horizontal="center" vertical="center" shrinkToFit="1"/>
    </xf>
    <xf numFmtId="3" fontId="10" fillId="0" borderId="37" xfId="0" applyNumberFormat="1" applyFont="1" applyFill="1" applyBorder="1" applyAlignment="1">
      <alignment horizontal="center" vertical="center" shrinkToFit="1"/>
    </xf>
    <xf numFmtId="3" fontId="10" fillId="0" borderId="32" xfId="0" applyNumberFormat="1" applyFont="1" applyFill="1" applyBorder="1" applyAlignment="1">
      <alignment horizontal="left" vertical="center" wrapText="1" shrinkToFit="1"/>
    </xf>
    <xf numFmtId="3" fontId="10" fillId="0" borderId="33" xfId="0" applyNumberFormat="1" applyFont="1" applyFill="1" applyBorder="1" applyAlignment="1">
      <alignment horizontal="left" vertical="center" shrinkToFit="1"/>
    </xf>
    <xf numFmtId="3" fontId="10" fillId="0" borderId="50" xfId="0" applyNumberFormat="1" applyFont="1" applyFill="1" applyBorder="1" applyAlignment="1">
      <alignment horizontal="left" vertical="center" shrinkToFit="1"/>
    </xf>
    <xf numFmtId="3" fontId="10" fillId="0" borderId="31" xfId="0" applyNumberFormat="1" applyFont="1" applyFill="1" applyBorder="1" applyAlignment="1">
      <alignment horizontal="center" vertical="center" wrapText="1" shrinkToFit="1"/>
    </xf>
    <xf numFmtId="3" fontId="10" fillId="0" borderId="13" xfId="0" applyNumberFormat="1" applyFont="1" applyFill="1" applyBorder="1" applyAlignment="1">
      <alignment horizontal="center" vertical="center" wrapText="1" shrinkToFit="1"/>
    </xf>
    <xf numFmtId="3" fontId="10" fillId="0" borderId="28" xfId="0" applyNumberFormat="1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 shrinkToFit="1"/>
    </xf>
  </cellXfs>
  <cellStyles count="12">
    <cellStyle name="쉼표 [0]" xfId="1" builtinId="6"/>
    <cellStyle name="표준" xfId="0" builtinId="0"/>
    <cellStyle name="표준 43" xfId="3"/>
    <cellStyle name="표준 44" xfId="4"/>
    <cellStyle name="표준 45" xfId="5"/>
    <cellStyle name="표준 46" xfId="6"/>
    <cellStyle name="표준 47" xfId="7"/>
    <cellStyle name="표준 48" xfId="8"/>
    <cellStyle name="표준 49" xfId="9"/>
    <cellStyle name="표준 50" xfId="10"/>
    <cellStyle name="표준 51" xfId="11"/>
    <cellStyle name="표준_2008년기준_전국폐기물발생및처리현황_서식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85" zoomScaleNormal="90" zoomScaleSheetLayoutView="85" workbookViewId="0">
      <selection activeCell="J11" sqref="J11"/>
    </sheetView>
  </sheetViews>
  <sheetFormatPr defaultRowHeight="16.5"/>
  <cols>
    <col min="1" max="1" width="14.125" customWidth="1"/>
    <col min="2" max="7" width="12.625" customWidth="1"/>
    <col min="8" max="8" width="10.625" customWidth="1"/>
  </cols>
  <sheetData>
    <row r="1" spans="1:8" ht="54" customHeight="1">
      <c r="A1" s="272" t="s">
        <v>405</v>
      </c>
      <c r="B1" s="273"/>
      <c r="C1" s="273"/>
      <c r="D1" s="273"/>
      <c r="E1" s="273"/>
      <c r="F1" s="273"/>
      <c r="G1" s="273"/>
      <c r="H1" s="273"/>
    </row>
    <row r="2" spans="1:8" s="24" customFormat="1" ht="14.25" thickBot="1">
      <c r="A2" s="25"/>
      <c r="B2" s="25"/>
      <c r="C2" s="26"/>
      <c r="D2" s="26"/>
      <c r="E2" s="26"/>
      <c r="F2" s="281" t="s">
        <v>157</v>
      </c>
      <c r="G2" s="282"/>
      <c r="H2" s="282"/>
    </row>
    <row r="3" spans="1:8" s="24" customFormat="1" ht="24.95" customHeight="1">
      <c r="A3" s="277" t="s">
        <v>6</v>
      </c>
      <c r="B3" s="274" t="s">
        <v>158</v>
      </c>
      <c r="C3" s="275"/>
      <c r="D3" s="276"/>
      <c r="E3" s="274" t="s">
        <v>159</v>
      </c>
      <c r="F3" s="275"/>
      <c r="G3" s="276"/>
      <c r="H3" s="279" t="s">
        <v>163</v>
      </c>
    </row>
    <row r="4" spans="1:8" s="24" customFormat="1" ht="24.95" customHeight="1">
      <c r="A4" s="278"/>
      <c r="B4" s="20" t="s">
        <v>162</v>
      </c>
      <c r="C4" s="20" t="s">
        <v>160</v>
      </c>
      <c r="D4" s="20" t="s">
        <v>161</v>
      </c>
      <c r="E4" s="20" t="s">
        <v>162</v>
      </c>
      <c r="F4" s="20" t="s">
        <v>160</v>
      </c>
      <c r="G4" s="20" t="s">
        <v>161</v>
      </c>
      <c r="H4" s="280"/>
    </row>
    <row r="5" spans="1:8" s="24" customFormat="1" ht="24.95" customHeight="1">
      <c r="A5" s="101">
        <v>2015</v>
      </c>
      <c r="B5" s="94">
        <v>72</v>
      </c>
      <c r="C5" s="95" t="s">
        <v>0</v>
      </c>
      <c r="D5" s="95" t="s">
        <v>0</v>
      </c>
      <c r="E5" s="95" t="s">
        <v>0</v>
      </c>
      <c r="F5" s="95" t="s">
        <v>0</v>
      </c>
      <c r="G5" s="95" t="s">
        <v>0</v>
      </c>
      <c r="H5" s="102" t="s">
        <v>0</v>
      </c>
    </row>
    <row r="6" spans="1:8" s="24" customFormat="1" ht="24.95" customHeight="1">
      <c r="A6" s="101">
        <v>2016</v>
      </c>
      <c r="B6" s="94">
        <v>72</v>
      </c>
      <c r="C6" s="95">
        <v>37</v>
      </c>
      <c r="D6" s="95">
        <v>35</v>
      </c>
      <c r="E6" s="95">
        <v>73</v>
      </c>
      <c r="F6" s="95">
        <v>4</v>
      </c>
      <c r="G6" s="95">
        <v>69</v>
      </c>
      <c r="H6" s="102">
        <v>19</v>
      </c>
    </row>
    <row r="7" spans="1:8" s="81" customFormat="1" ht="24.95" customHeight="1">
      <c r="A7" s="101">
        <v>2017</v>
      </c>
      <c r="B7" s="95">
        <v>72</v>
      </c>
      <c r="C7" s="95">
        <v>37</v>
      </c>
      <c r="D7" s="95">
        <v>35</v>
      </c>
      <c r="E7" s="95">
        <v>73</v>
      </c>
      <c r="F7" s="95">
        <v>4</v>
      </c>
      <c r="G7" s="95">
        <v>69</v>
      </c>
      <c r="H7" s="102">
        <v>19</v>
      </c>
    </row>
    <row r="8" spans="1:8" s="81" customFormat="1" ht="24.95" customHeight="1">
      <c r="A8" s="101">
        <v>2018</v>
      </c>
      <c r="B8" s="145">
        <v>68</v>
      </c>
      <c r="C8" s="163">
        <v>35</v>
      </c>
      <c r="D8" s="163">
        <v>33</v>
      </c>
      <c r="E8" s="163">
        <v>72</v>
      </c>
      <c r="F8" s="163">
        <v>5</v>
      </c>
      <c r="G8" s="163">
        <v>67</v>
      </c>
      <c r="H8" s="132">
        <v>17</v>
      </c>
    </row>
    <row r="9" spans="1:8" s="81" customFormat="1" ht="24.95" customHeight="1">
      <c r="A9" s="103">
        <v>2019</v>
      </c>
      <c r="B9" s="130">
        <f>SUM(B10:B21)</f>
        <v>35</v>
      </c>
      <c r="C9" s="131">
        <f t="shared" ref="C9:H9" si="0">SUM(C10:C21)</f>
        <v>12</v>
      </c>
      <c r="D9" s="131">
        <f t="shared" si="0"/>
        <v>23</v>
      </c>
      <c r="E9" s="131">
        <f t="shared" si="0"/>
        <v>62</v>
      </c>
      <c r="F9" s="131">
        <f t="shared" si="0"/>
        <v>5</v>
      </c>
      <c r="G9" s="131">
        <f t="shared" si="0"/>
        <v>57</v>
      </c>
      <c r="H9" s="131">
        <f t="shared" si="0"/>
        <v>18</v>
      </c>
    </row>
    <row r="10" spans="1:8" s="24" customFormat="1" ht="24.95" customHeight="1">
      <c r="A10" s="101" t="s">
        <v>143</v>
      </c>
      <c r="B10" s="145">
        <v>16</v>
      </c>
      <c r="C10" s="163">
        <v>4</v>
      </c>
      <c r="D10" s="163">
        <v>12</v>
      </c>
      <c r="E10" s="163">
        <v>36</v>
      </c>
      <c r="F10" s="163">
        <v>1</v>
      </c>
      <c r="G10" s="163">
        <v>35</v>
      </c>
      <c r="H10" s="132">
        <v>8</v>
      </c>
    </row>
    <row r="11" spans="1:8" s="24" customFormat="1" ht="24.95" customHeight="1">
      <c r="A11" s="101" t="s">
        <v>144</v>
      </c>
      <c r="B11" s="145">
        <v>2</v>
      </c>
      <c r="C11" s="163">
        <v>1</v>
      </c>
      <c r="D11" s="163">
        <v>1</v>
      </c>
      <c r="E11" s="163">
        <v>7</v>
      </c>
      <c r="F11" s="163">
        <v>1</v>
      </c>
      <c r="G11" s="163">
        <v>6</v>
      </c>
      <c r="H11" s="132">
        <v>1</v>
      </c>
    </row>
    <row r="12" spans="1:8" s="24" customFormat="1" ht="24.95" customHeight="1">
      <c r="A12" s="101" t="s">
        <v>145</v>
      </c>
      <c r="B12" s="145">
        <v>7</v>
      </c>
      <c r="C12" s="163">
        <v>3</v>
      </c>
      <c r="D12" s="163">
        <v>4</v>
      </c>
      <c r="E12" s="163">
        <v>5</v>
      </c>
      <c r="F12" s="163">
        <v>1</v>
      </c>
      <c r="G12" s="163">
        <v>4</v>
      </c>
      <c r="H12" s="132">
        <v>4</v>
      </c>
    </row>
    <row r="13" spans="1:8" s="24" customFormat="1" ht="24.95" customHeight="1">
      <c r="A13" s="101" t="s">
        <v>146</v>
      </c>
      <c r="B13" s="145">
        <v>5</v>
      </c>
      <c r="C13" s="163">
        <v>2</v>
      </c>
      <c r="D13" s="163">
        <v>3</v>
      </c>
      <c r="E13" s="163">
        <v>4</v>
      </c>
      <c r="F13" s="163">
        <v>1</v>
      </c>
      <c r="G13" s="163">
        <v>3</v>
      </c>
      <c r="H13" s="132">
        <v>4</v>
      </c>
    </row>
    <row r="14" spans="1:8" s="24" customFormat="1" ht="24.95" customHeight="1">
      <c r="A14" s="101" t="s">
        <v>147</v>
      </c>
      <c r="B14" s="145">
        <v>0</v>
      </c>
      <c r="C14" s="163"/>
      <c r="D14" s="163"/>
      <c r="E14" s="163">
        <v>1</v>
      </c>
      <c r="F14" s="163">
        <v>0</v>
      </c>
      <c r="G14" s="163">
        <v>1</v>
      </c>
      <c r="H14" s="132">
        <v>0</v>
      </c>
    </row>
    <row r="15" spans="1:8" s="24" customFormat="1" ht="24.95" customHeight="1">
      <c r="A15" s="101" t="s">
        <v>148</v>
      </c>
      <c r="B15" s="145">
        <v>1</v>
      </c>
      <c r="C15" s="163">
        <v>0</v>
      </c>
      <c r="D15" s="163">
        <v>1</v>
      </c>
      <c r="E15" s="163">
        <v>4</v>
      </c>
      <c r="F15" s="163">
        <v>0</v>
      </c>
      <c r="G15" s="163">
        <v>4</v>
      </c>
      <c r="H15" s="132">
        <v>1</v>
      </c>
    </row>
    <row r="16" spans="1:8" s="24" customFormat="1" ht="24.95" customHeight="1">
      <c r="A16" s="101" t="s">
        <v>149</v>
      </c>
      <c r="B16" s="145">
        <v>1</v>
      </c>
      <c r="C16" s="163">
        <v>0</v>
      </c>
      <c r="D16" s="163">
        <v>1</v>
      </c>
      <c r="E16" s="163">
        <v>1</v>
      </c>
      <c r="F16" s="163">
        <v>0</v>
      </c>
      <c r="G16" s="163">
        <v>1</v>
      </c>
      <c r="H16" s="132">
        <v>0</v>
      </c>
    </row>
    <row r="17" spans="1:8" s="24" customFormat="1" ht="24.95" customHeight="1">
      <c r="A17" s="101" t="s">
        <v>150</v>
      </c>
      <c r="B17" s="145">
        <v>1</v>
      </c>
      <c r="C17" s="163">
        <v>1</v>
      </c>
      <c r="D17" s="163">
        <v>0</v>
      </c>
      <c r="E17" s="163">
        <v>1</v>
      </c>
      <c r="F17" s="163">
        <v>0</v>
      </c>
      <c r="G17" s="163">
        <v>1</v>
      </c>
      <c r="H17" s="132">
        <v>0</v>
      </c>
    </row>
    <row r="18" spans="1:8" s="24" customFormat="1" ht="24.95" customHeight="1">
      <c r="A18" s="101" t="s">
        <v>151</v>
      </c>
      <c r="B18" s="145">
        <v>0</v>
      </c>
      <c r="C18" s="163"/>
      <c r="D18" s="163"/>
      <c r="E18" s="163">
        <v>2</v>
      </c>
      <c r="F18" s="163">
        <v>0</v>
      </c>
      <c r="G18" s="163">
        <v>2</v>
      </c>
      <c r="H18" s="132">
        <v>0</v>
      </c>
    </row>
    <row r="19" spans="1:8" s="24" customFormat="1" ht="24.95" customHeight="1">
      <c r="A19" s="101" t="s">
        <v>152</v>
      </c>
      <c r="B19" s="145">
        <v>1</v>
      </c>
      <c r="C19" s="163">
        <v>0</v>
      </c>
      <c r="D19" s="163">
        <v>1</v>
      </c>
      <c r="E19" s="163">
        <v>0</v>
      </c>
      <c r="F19" s="163">
        <v>0</v>
      </c>
      <c r="G19" s="163">
        <v>0</v>
      </c>
      <c r="H19" s="132">
        <v>0</v>
      </c>
    </row>
    <row r="20" spans="1:8" s="24" customFormat="1" ht="24.95" customHeight="1">
      <c r="A20" s="101" t="s">
        <v>153</v>
      </c>
      <c r="B20" s="145">
        <v>0</v>
      </c>
      <c r="C20" s="163"/>
      <c r="D20" s="163"/>
      <c r="E20" s="163">
        <v>1</v>
      </c>
      <c r="F20" s="163">
        <v>1</v>
      </c>
      <c r="G20" s="163">
        <v>0</v>
      </c>
      <c r="H20" s="132">
        <v>0</v>
      </c>
    </row>
    <row r="21" spans="1:8" s="24" customFormat="1" ht="24.95" customHeight="1" thickBot="1">
      <c r="A21" s="104" t="s">
        <v>154</v>
      </c>
      <c r="B21" s="133">
        <v>1</v>
      </c>
      <c r="C21" s="134">
        <v>1</v>
      </c>
      <c r="D21" s="134"/>
      <c r="E21" s="134">
        <v>0</v>
      </c>
      <c r="F21" s="134">
        <v>0</v>
      </c>
      <c r="G21" s="134">
        <v>0</v>
      </c>
      <c r="H21" s="135">
        <v>0</v>
      </c>
    </row>
    <row r="22" spans="1:8" s="24" customFormat="1" ht="24.95" customHeight="1">
      <c r="A22" s="18" t="s">
        <v>1</v>
      </c>
      <c r="B22" s="19"/>
      <c r="C22" s="19"/>
      <c r="D22" s="19"/>
      <c r="E22" s="19"/>
      <c r="F22" s="19"/>
      <c r="G22" s="19"/>
      <c r="H22" s="19"/>
    </row>
  </sheetData>
  <mergeCells count="6">
    <mergeCell ref="A1:H1"/>
    <mergeCell ref="B3:D3"/>
    <mergeCell ref="E3:G3"/>
    <mergeCell ref="A3:A4"/>
    <mergeCell ref="H3:H4"/>
    <mergeCell ref="F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view="pageBreakPreview" zoomScaleNormal="100" zoomScaleSheetLayoutView="100" workbookViewId="0">
      <selection activeCell="X5" sqref="X5"/>
    </sheetView>
  </sheetViews>
  <sheetFormatPr defaultRowHeight="16.5"/>
  <cols>
    <col min="1" max="1" width="7.625" customWidth="1"/>
    <col min="2" max="3" width="7.625" style="48" customWidth="1"/>
    <col min="4" max="4" width="6.875" customWidth="1"/>
    <col min="5" max="5" width="10.25" bestFit="1" customWidth="1"/>
    <col min="6" max="6" width="9.125" bestFit="1" customWidth="1"/>
    <col min="7" max="7" width="9" bestFit="1" customWidth="1"/>
    <col min="8" max="8" width="9.5" bestFit="1" customWidth="1"/>
    <col min="9" max="9" width="10.25" bestFit="1" customWidth="1"/>
    <col min="10" max="10" width="9.125" bestFit="1" customWidth="1"/>
    <col min="11" max="11" width="9" bestFit="1" customWidth="1"/>
    <col min="12" max="12" width="7.625" customWidth="1"/>
    <col min="13" max="13" width="12.75" style="48" customWidth="1"/>
    <col min="14" max="14" width="8" bestFit="1" customWidth="1"/>
    <col min="15" max="15" width="8.75" customWidth="1"/>
    <col min="16" max="16" width="7.5" customWidth="1"/>
    <col min="17" max="17" width="6" customWidth="1"/>
    <col min="18" max="18" width="8.5" customWidth="1"/>
    <col min="19" max="19" width="8.625" customWidth="1"/>
    <col min="20" max="20" width="8.25" customWidth="1"/>
    <col min="21" max="21" width="7.25" customWidth="1"/>
    <col min="22" max="23" width="6.125" customWidth="1"/>
    <col min="24" max="24" width="6.125" style="43" customWidth="1"/>
  </cols>
  <sheetData>
    <row r="1" spans="1:24" s="77" customFormat="1" ht="20.25">
      <c r="A1" s="292" t="s">
        <v>305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 t="s">
        <v>306</v>
      </c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s="24" customFormat="1" ht="14.25" thickBot="1">
      <c r="B2" s="47"/>
      <c r="C2" s="47"/>
      <c r="K2" s="86"/>
      <c r="M2" s="47"/>
      <c r="X2" s="86"/>
    </row>
    <row r="3" spans="1:24" s="41" customFormat="1" ht="35.1" customHeight="1">
      <c r="A3" s="295" t="s">
        <v>156</v>
      </c>
      <c r="B3" s="374" t="s">
        <v>307</v>
      </c>
      <c r="C3" s="374" t="s">
        <v>308</v>
      </c>
      <c r="D3" s="376" t="s">
        <v>401</v>
      </c>
      <c r="E3" s="374"/>
      <c r="F3" s="374"/>
      <c r="G3" s="374"/>
      <c r="H3" s="376" t="s">
        <v>313</v>
      </c>
      <c r="I3" s="374"/>
      <c r="J3" s="374"/>
      <c r="K3" s="374"/>
      <c r="L3" s="295" t="s">
        <v>156</v>
      </c>
      <c r="M3" s="374" t="s">
        <v>314</v>
      </c>
      <c r="N3" s="374" t="s">
        <v>315</v>
      </c>
      <c r="O3" s="374"/>
      <c r="P3" s="374"/>
      <c r="Q3" s="374"/>
      <c r="R3" s="374" t="s">
        <v>319</v>
      </c>
      <c r="S3" s="374" t="s">
        <v>320</v>
      </c>
      <c r="T3" s="374" t="s">
        <v>321</v>
      </c>
      <c r="U3" s="374" t="s">
        <v>322</v>
      </c>
      <c r="V3" s="374" t="s">
        <v>323</v>
      </c>
      <c r="W3" s="374"/>
      <c r="X3" s="377"/>
    </row>
    <row r="4" spans="1:24" s="41" customFormat="1" ht="45" customHeight="1">
      <c r="A4" s="296"/>
      <c r="B4" s="375"/>
      <c r="C4" s="375"/>
      <c r="D4" s="72" t="s">
        <v>309</v>
      </c>
      <c r="E4" s="72" t="s">
        <v>310</v>
      </c>
      <c r="F4" s="72" t="s">
        <v>311</v>
      </c>
      <c r="G4" s="72" t="s">
        <v>312</v>
      </c>
      <c r="H4" s="271" t="s">
        <v>309</v>
      </c>
      <c r="I4" s="72" t="s">
        <v>310</v>
      </c>
      <c r="J4" s="72" t="s">
        <v>311</v>
      </c>
      <c r="K4" s="72" t="s">
        <v>312</v>
      </c>
      <c r="L4" s="296"/>
      <c r="M4" s="375"/>
      <c r="N4" s="72" t="s">
        <v>316</v>
      </c>
      <c r="O4" s="72" t="s">
        <v>317</v>
      </c>
      <c r="P4" s="72" t="s">
        <v>318</v>
      </c>
      <c r="Q4" s="72" t="s">
        <v>195</v>
      </c>
      <c r="R4" s="375"/>
      <c r="S4" s="375"/>
      <c r="T4" s="375"/>
      <c r="U4" s="375"/>
      <c r="V4" s="72" t="s">
        <v>324</v>
      </c>
      <c r="W4" s="72" t="s">
        <v>325</v>
      </c>
      <c r="X4" s="42" t="s">
        <v>326</v>
      </c>
    </row>
    <row r="5" spans="1:24" s="82" customFormat="1" ht="20.100000000000001" customHeight="1">
      <c r="A5" s="80">
        <v>2019</v>
      </c>
      <c r="B5" s="84" t="s">
        <v>0</v>
      </c>
      <c r="C5" s="164" t="s">
        <v>0</v>
      </c>
      <c r="D5" s="194">
        <f>SUM(D6:D47)</f>
        <v>10405</v>
      </c>
      <c r="E5" s="206" t="s">
        <v>0</v>
      </c>
      <c r="F5" s="165">
        <f>SUM(F6:F47)</f>
        <v>10405</v>
      </c>
      <c r="G5" s="206" t="s">
        <v>0</v>
      </c>
      <c r="H5" s="206">
        <f>SUM(H6:H47)</f>
        <v>7008.399999999996</v>
      </c>
      <c r="I5" s="206" t="s">
        <v>0</v>
      </c>
      <c r="J5" s="164">
        <f>SUM(J6:J47)</f>
        <v>7008.399999999996</v>
      </c>
      <c r="K5" s="206" t="s">
        <v>0</v>
      </c>
      <c r="L5" s="80">
        <v>2019</v>
      </c>
      <c r="M5" s="200" t="s">
        <v>0</v>
      </c>
      <c r="N5" s="200" t="s">
        <v>0</v>
      </c>
      <c r="O5" s="200" t="s">
        <v>0</v>
      </c>
      <c r="P5" s="200" t="s">
        <v>0</v>
      </c>
      <c r="Q5" s="200" t="s">
        <v>0</v>
      </c>
      <c r="R5" s="200" t="s">
        <v>0</v>
      </c>
      <c r="S5" s="200" t="s">
        <v>0</v>
      </c>
      <c r="T5" s="200" t="s">
        <v>0</v>
      </c>
      <c r="U5" s="200" t="s">
        <v>0</v>
      </c>
      <c r="V5" s="200" t="s">
        <v>0</v>
      </c>
      <c r="W5" s="200" t="s">
        <v>0</v>
      </c>
      <c r="X5" s="200" t="s">
        <v>0</v>
      </c>
    </row>
    <row r="6" spans="1:24" s="31" customFormat="1" ht="20.100000000000001" customHeight="1">
      <c r="A6" s="192" t="s">
        <v>371</v>
      </c>
      <c r="B6" s="195" t="s">
        <v>370</v>
      </c>
      <c r="C6" s="197" t="s">
        <v>16</v>
      </c>
      <c r="D6" s="194">
        <v>5000</v>
      </c>
      <c r="E6" s="186"/>
      <c r="F6" s="194">
        <v>5000</v>
      </c>
      <c r="G6" s="186"/>
      <c r="H6" s="206">
        <v>3584.7</v>
      </c>
      <c r="I6" s="186"/>
      <c r="J6" s="206">
        <v>3584.7</v>
      </c>
      <c r="K6" s="189"/>
      <c r="L6" s="192" t="s">
        <v>371</v>
      </c>
      <c r="M6" s="191" t="s">
        <v>17</v>
      </c>
      <c r="N6" s="200" t="s">
        <v>0</v>
      </c>
      <c r="O6" s="200" t="s">
        <v>0</v>
      </c>
      <c r="P6" s="200" t="s">
        <v>0</v>
      </c>
      <c r="Q6" s="200" t="s">
        <v>0</v>
      </c>
      <c r="R6" s="200" t="s">
        <v>327</v>
      </c>
      <c r="S6" s="202">
        <v>26894</v>
      </c>
      <c r="T6" s="203" t="s">
        <v>328</v>
      </c>
      <c r="U6" s="203" t="s">
        <v>329</v>
      </c>
      <c r="V6" s="200" t="s">
        <v>0</v>
      </c>
      <c r="W6" s="200" t="s">
        <v>0</v>
      </c>
      <c r="X6" s="203" t="s">
        <v>330</v>
      </c>
    </row>
    <row r="7" spans="1:24" s="31" customFormat="1" ht="20.100000000000001" customHeight="1">
      <c r="A7" s="192"/>
      <c r="B7" s="195" t="s">
        <v>18</v>
      </c>
      <c r="C7" s="197" t="s">
        <v>19</v>
      </c>
      <c r="D7" s="194">
        <v>110</v>
      </c>
      <c r="E7" s="186"/>
      <c r="F7" s="194">
        <v>110</v>
      </c>
      <c r="G7" s="186"/>
      <c r="H7" s="206">
        <v>96</v>
      </c>
      <c r="I7" s="186"/>
      <c r="J7" s="206">
        <v>96</v>
      </c>
      <c r="K7" s="189"/>
      <c r="L7" s="192"/>
      <c r="M7" s="191" t="s">
        <v>20</v>
      </c>
      <c r="N7" s="200" t="s">
        <v>0</v>
      </c>
      <c r="O7" s="200" t="s">
        <v>0</v>
      </c>
      <c r="P7" s="200" t="s">
        <v>0</v>
      </c>
      <c r="Q7" s="200" t="s">
        <v>0</v>
      </c>
      <c r="R7" s="200" t="s">
        <v>331</v>
      </c>
      <c r="S7" s="202">
        <v>1131</v>
      </c>
      <c r="T7" s="203" t="s">
        <v>332</v>
      </c>
      <c r="U7" s="203" t="s">
        <v>333</v>
      </c>
      <c r="V7" s="200" t="s">
        <v>0</v>
      </c>
      <c r="W7" s="200" t="s">
        <v>0</v>
      </c>
      <c r="X7" s="203" t="s">
        <v>330</v>
      </c>
    </row>
    <row r="8" spans="1:24" s="31" customFormat="1" ht="20.100000000000001" customHeight="1">
      <c r="A8" s="192"/>
      <c r="B8" s="198" t="s">
        <v>21</v>
      </c>
      <c r="C8" s="198" t="s">
        <v>22</v>
      </c>
      <c r="D8" s="194">
        <v>60</v>
      </c>
      <c r="E8" s="186"/>
      <c r="F8" s="194">
        <v>60</v>
      </c>
      <c r="G8" s="186"/>
      <c r="H8" s="206">
        <v>51</v>
      </c>
      <c r="I8" s="186"/>
      <c r="J8" s="206">
        <v>51</v>
      </c>
      <c r="K8" s="189"/>
      <c r="L8" s="192"/>
      <c r="M8" s="191" t="s">
        <v>23</v>
      </c>
      <c r="N8" s="200" t="s">
        <v>0</v>
      </c>
      <c r="O8" s="200" t="s">
        <v>0</v>
      </c>
      <c r="P8" s="200" t="s">
        <v>0</v>
      </c>
      <c r="Q8" s="200" t="s">
        <v>0</v>
      </c>
      <c r="R8" s="200" t="s">
        <v>334</v>
      </c>
      <c r="S8" s="200">
        <v>780</v>
      </c>
      <c r="T8" s="203" t="s">
        <v>332</v>
      </c>
      <c r="U8" s="203" t="s">
        <v>329</v>
      </c>
      <c r="V8" s="200" t="s">
        <v>0</v>
      </c>
      <c r="W8" s="200" t="s">
        <v>0</v>
      </c>
      <c r="X8" s="203" t="s">
        <v>330</v>
      </c>
    </row>
    <row r="9" spans="1:24" s="31" customFormat="1" ht="20.100000000000001" customHeight="1">
      <c r="A9" s="192"/>
      <c r="B9" s="198" t="s">
        <v>24</v>
      </c>
      <c r="C9" s="198" t="s">
        <v>25</v>
      </c>
      <c r="D9" s="194">
        <v>60</v>
      </c>
      <c r="E9" s="186"/>
      <c r="F9" s="194">
        <v>60</v>
      </c>
      <c r="G9" s="186"/>
      <c r="H9" s="206">
        <v>50</v>
      </c>
      <c r="I9" s="186"/>
      <c r="J9" s="206">
        <v>50</v>
      </c>
      <c r="K9" s="189"/>
      <c r="L9" s="192"/>
      <c r="M9" s="191" t="s">
        <v>17</v>
      </c>
      <c r="N9" s="200" t="s">
        <v>0</v>
      </c>
      <c r="O9" s="200" t="s">
        <v>0</v>
      </c>
      <c r="P9" s="200" t="s">
        <v>0</v>
      </c>
      <c r="Q9" s="200" t="s">
        <v>0</v>
      </c>
      <c r="R9" s="200" t="s">
        <v>335</v>
      </c>
      <c r="S9" s="202">
        <v>1657</v>
      </c>
      <c r="T9" s="203" t="s">
        <v>332</v>
      </c>
      <c r="U9" s="203" t="s">
        <v>329</v>
      </c>
      <c r="V9" s="200" t="s">
        <v>0</v>
      </c>
      <c r="W9" s="200" t="s">
        <v>0</v>
      </c>
      <c r="X9" s="203" t="s">
        <v>330</v>
      </c>
    </row>
    <row r="10" spans="1:24" s="31" customFormat="1" ht="20.100000000000001" customHeight="1">
      <c r="A10" s="192" t="s">
        <v>373</v>
      </c>
      <c r="B10" s="191" t="s">
        <v>372</v>
      </c>
      <c r="C10" s="191" t="s">
        <v>102</v>
      </c>
      <c r="D10" s="194">
        <v>400</v>
      </c>
      <c r="E10" s="186"/>
      <c r="F10" s="194">
        <v>400</v>
      </c>
      <c r="G10" s="186"/>
      <c r="H10" s="206">
        <v>322.10000000000002</v>
      </c>
      <c r="I10" s="186"/>
      <c r="J10" s="206">
        <v>322.10000000000002</v>
      </c>
      <c r="K10" s="189"/>
      <c r="L10" s="192" t="s">
        <v>373</v>
      </c>
      <c r="M10" s="191" t="s">
        <v>103</v>
      </c>
      <c r="N10" s="200" t="s">
        <v>0</v>
      </c>
      <c r="O10" s="200" t="s">
        <v>0</v>
      </c>
      <c r="P10" s="200" t="s">
        <v>0</v>
      </c>
      <c r="Q10" s="200" t="s">
        <v>0</v>
      </c>
      <c r="R10" s="200" t="s">
        <v>336</v>
      </c>
      <c r="S10" s="202">
        <v>9606</v>
      </c>
      <c r="T10" s="203" t="s">
        <v>332</v>
      </c>
      <c r="U10" s="203" t="s">
        <v>333</v>
      </c>
      <c r="V10" s="200" t="s">
        <v>0</v>
      </c>
      <c r="W10" s="200" t="s">
        <v>0</v>
      </c>
      <c r="X10" s="203" t="s">
        <v>330</v>
      </c>
    </row>
    <row r="11" spans="1:24" s="31" customFormat="1" ht="20.100000000000001" customHeight="1">
      <c r="A11" s="192"/>
      <c r="B11" s="195" t="s">
        <v>33</v>
      </c>
      <c r="C11" s="197" t="s">
        <v>34</v>
      </c>
      <c r="D11" s="194">
        <v>95</v>
      </c>
      <c r="E11" s="186"/>
      <c r="F11" s="194">
        <v>95</v>
      </c>
      <c r="G11" s="186"/>
      <c r="H11" s="206">
        <v>65.5</v>
      </c>
      <c r="I11" s="186"/>
      <c r="J11" s="206">
        <v>65.5</v>
      </c>
      <c r="K11" s="189"/>
      <c r="L11" s="192"/>
      <c r="M11" s="191" t="s">
        <v>20</v>
      </c>
      <c r="N11" s="200" t="s">
        <v>0</v>
      </c>
      <c r="O11" s="200" t="s">
        <v>0</v>
      </c>
      <c r="P11" s="200" t="s">
        <v>0</v>
      </c>
      <c r="Q11" s="200" t="s">
        <v>0</v>
      </c>
      <c r="R11" s="200" t="s">
        <v>337</v>
      </c>
      <c r="S11" s="200">
        <v>650</v>
      </c>
      <c r="T11" s="203" t="s">
        <v>332</v>
      </c>
      <c r="U11" s="203" t="s">
        <v>333</v>
      </c>
      <c r="V11" s="200" t="s">
        <v>0</v>
      </c>
      <c r="W11" s="200" t="s">
        <v>0</v>
      </c>
      <c r="X11" s="203" t="s">
        <v>330</v>
      </c>
    </row>
    <row r="12" spans="1:24" s="31" customFormat="1" ht="20.100000000000001" customHeight="1">
      <c r="A12" s="192"/>
      <c r="B12" s="195" t="s">
        <v>35</v>
      </c>
      <c r="C12" s="197" t="s">
        <v>36</v>
      </c>
      <c r="D12" s="194">
        <v>40</v>
      </c>
      <c r="E12" s="186"/>
      <c r="F12" s="194">
        <v>40</v>
      </c>
      <c r="G12" s="186"/>
      <c r="H12" s="206">
        <v>32</v>
      </c>
      <c r="I12" s="186"/>
      <c r="J12" s="206">
        <v>32</v>
      </c>
      <c r="K12" s="189"/>
      <c r="L12" s="192"/>
      <c r="M12" s="191" t="s">
        <v>37</v>
      </c>
      <c r="N12" s="200" t="s">
        <v>0</v>
      </c>
      <c r="O12" s="200" t="s">
        <v>0</v>
      </c>
      <c r="P12" s="200" t="s">
        <v>0</v>
      </c>
      <c r="Q12" s="200" t="s">
        <v>0</v>
      </c>
      <c r="R12" s="200" t="s">
        <v>338</v>
      </c>
      <c r="S12" s="200">
        <v>241</v>
      </c>
      <c r="T12" s="203" t="s">
        <v>332</v>
      </c>
      <c r="U12" s="203" t="s">
        <v>329</v>
      </c>
      <c r="V12" s="200" t="s">
        <v>0</v>
      </c>
      <c r="W12" s="200" t="s">
        <v>0</v>
      </c>
      <c r="X12" s="203" t="s">
        <v>330</v>
      </c>
    </row>
    <row r="13" spans="1:24" s="31" customFormat="1" ht="20.100000000000001" customHeight="1">
      <c r="A13" s="192"/>
      <c r="B13" s="195" t="s">
        <v>38</v>
      </c>
      <c r="C13" s="197" t="s">
        <v>39</v>
      </c>
      <c r="D13" s="194">
        <v>70</v>
      </c>
      <c r="E13" s="186"/>
      <c r="F13" s="194">
        <v>70</v>
      </c>
      <c r="G13" s="186"/>
      <c r="H13" s="206">
        <v>57</v>
      </c>
      <c r="I13" s="186"/>
      <c r="J13" s="206">
        <v>57</v>
      </c>
      <c r="K13" s="189"/>
      <c r="L13" s="192"/>
      <c r="M13" s="191" t="s">
        <v>40</v>
      </c>
      <c r="N13" s="200" t="s">
        <v>0</v>
      </c>
      <c r="O13" s="200" t="s">
        <v>0</v>
      </c>
      <c r="P13" s="200" t="s">
        <v>0</v>
      </c>
      <c r="Q13" s="200" t="s">
        <v>0</v>
      </c>
      <c r="R13" s="200" t="s">
        <v>339</v>
      </c>
      <c r="S13" s="202">
        <v>1470</v>
      </c>
      <c r="T13" s="203" t="s">
        <v>332</v>
      </c>
      <c r="U13" s="203" t="s">
        <v>329</v>
      </c>
      <c r="V13" s="200" t="s">
        <v>0</v>
      </c>
      <c r="W13" s="200" t="s">
        <v>0</v>
      </c>
      <c r="X13" s="203" t="s">
        <v>330</v>
      </c>
    </row>
    <row r="14" spans="1:24" s="31" customFormat="1" ht="20.100000000000001" customHeight="1">
      <c r="A14" s="192"/>
      <c r="B14" s="195" t="s">
        <v>41</v>
      </c>
      <c r="C14" s="197" t="s">
        <v>42</v>
      </c>
      <c r="D14" s="194">
        <v>95</v>
      </c>
      <c r="E14" s="186"/>
      <c r="F14" s="194">
        <v>95</v>
      </c>
      <c r="G14" s="186"/>
      <c r="H14" s="206">
        <v>31.5</v>
      </c>
      <c r="I14" s="186"/>
      <c r="J14" s="206">
        <v>31.5</v>
      </c>
      <c r="K14" s="189"/>
      <c r="L14" s="192"/>
      <c r="M14" s="191" t="s">
        <v>40</v>
      </c>
      <c r="N14" s="200" t="s">
        <v>0</v>
      </c>
      <c r="O14" s="200" t="s">
        <v>0</v>
      </c>
      <c r="P14" s="200" t="s">
        <v>0</v>
      </c>
      <c r="Q14" s="200" t="s">
        <v>0</v>
      </c>
      <c r="R14" s="200" t="s">
        <v>340</v>
      </c>
      <c r="S14" s="200">
        <v>2080</v>
      </c>
      <c r="T14" s="203" t="s">
        <v>332</v>
      </c>
      <c r="U14" s="203" t="s">
        <v>329</v>
      </c>
      <c r="V14" s="200" t="s">
        <v>0</v>
      </c>
      <c r="W14" s="200" t="s">
        <v>0</v>
      </c>
      <c r="X14" s="203" t="s">
        <v>330</v>
      </c>
    </row>
    <row r="15" spans="1:24" s="31" customFormat="1" ht="20.100000000000001" customHeight="1">
      <c r="A15" s="192"/>
      <c r="B15" s="198" t="s">
        <v>43</v>
      </c>
      <c r="C15" s="198" t="s">
        <v>44</v>
      </c>
      <c r="D15" s="194">
        <v>95</v>
      </c>
      <c r="E15" s="186"/>
      <c r="F15" s="194">
        <v>95</v>
      </c>
      <c r="G15" s="186"/>
      <c r="H15" s="206">
        <v>66</v>
      </c>
      <c r="I15" s="186"/>
      <c r="J15" s="206">
        <v>66</v>
      </c>
      <c r="K15" s="189"/>
      <c r="L15" s="192"/>
      <c r="M15" s="191" t="s">
        <v>45</v>
      </c>
      <c r="N15" s="200" t="s">
        <v>0</v>
      </c>
      <c r="O15" s="200" t="s">
        <v>0</v>
      </c>
      <c r="P15" s="200" t="s">
        <v>0</v>
      </c>
      <c r="Q15" s="200" t="s">
        <v>0</v>
      </c>
      <c r="R15" s="200" t="s">
        <v>341</v>
      </c>
      <c r="S15" s="202">
        <v>1400</v>
      </c>
      <c r="T15" s="203" t="s">
        <v>332</v>
      </c>
      <c r="U15" s="203" t="s">
        <v>333</v>
      </c>
      <c r="V15" s="200" t="s">
        <v>0</v>
      </c>
      <c r="W15" s="200" t="s">
        <v>0</v>
      </c>
      <c r="X15" s="203" t="s">
        <v>330</v>
      </c>
    </row>
    <row r="16" spans="1:24" s="31" customFormat="1" ht="20.100000000000001" customHeight="1">
      <c r="A16" s="192" t="s">
        <v>375</v>
      </c>
      <c r="B16" s="191" t="s">
        <v>374</v>
      </c>
      <c r="C16" s="191" t="s">
        <v>104</v>
      </c>
      <c r="D16" s="194">
        <v>480</v>
      </c>
      <c r="E16" s="186"/>
      <c r="F16" s="194">
        <v>480</v>
      </c>
      <c r="G16" s="186"/>
      <c r="H16" s="206">
        <v>338.7</v>
      </c>
      <c r="I16" s="186"/>
      <c r="J16" s="206">
        <v>338.7</v>
      </c>
      <c r="K16" s="189"/>
      <c r="L16" s="192" t="s">
        <v>375</v>
      </c>
      <c r="M16" s="191" t="s">
        <v>105</v>
      </c>
      <c r="N16" s="200" t="s">
        <v>0</v>
      </c>
      <c r="O16" s="200" t="s">
        <v>0</v>
      </c>
      <c r="P16" s="200" t="s">
        <v>0</v>
      </c>
      <c r="Q16" s="200" t="s">
        <v>0</v>
      </c>
      <c r="R16" s="200" t="s">
        <v>342</v>
      </c>
      <c r="S16" s="202">
        <v>10933</v>
      </c>
      <c r="T16" s="203" t="s">
        <v>332</v>
      </c>
      <c r="U16" s="203" t="s">
        <v>333</v>
      </c>
      <c r="V16" s="200" t="s">
        <v>0</v>
      </c>
      <c r="W16" s="200" t="s">
        <v>0</v>
      </c>
      <c r="X16" s="203" t="s">
        <v>330</v>
      </c>
    </row>
    <row r="17" spans="1:24" s="31" customFormat="1" ht="20.100000000000001" customHeight="1">
      <c r="A17" s="192"/>
      <c r="B17" s="195" t="s">
        <v>46</v>
      </c>
      <c r="C17" s="197" t="s">
        <v>47</v>
      </c>
      <c r="D17" s="194">
        <v>50</v>
      </c>
      <c r="E17" s="186"/>
      <c r="F17" s="194">
        <v>50</v>
      </c>
      <c r="G17" s="186"/>
      <c r="H17" s="206">
        <v>30.9</v>
      </c>
      <c r="I17" s="186"/>
      <c r="J17" s="206">
        <v>30.9</v>
      </c>
      <c r="K17" s="189"/>
      <c r="L17" s="192"/>
      <c r="M17" s="191" t="s">
        <v>48</v>
      </c>
      <c r="N17" s="200" t="s">
        <v>0</v>
      </c>
      <c r="O17" s="200" t="s">
        <v>0</v>
      </c>
      <c r="P17" s="200" t="s">
        <v>0</v>
      </c>
      <c r="Q17" s="200" t="s">
        <v>0</v>
      </c>
      <c r="R17" s="200" t="s">
        <v>343</v>
      </c>
      <c r="S17" s="200">
        <v>200</v>
      </c>
      <c r="T17" s="203" t="s">
        <v>332</v>
      </c>
      <c r="U17" s="203" t="s">
        <v>329</v>
      </c>
      <c r="V17" s="200" t="s">
        <v>0</v>
      </c>
      <c r="W17" s="200" t="s">
        <v>0</v>
      </c>
      <c r="X17" s="203" t="s">
        <v>330</v>
      </c>
    </row>
    <row r="18" spans="1:24" s="31" customFormat="1" ht="20.100000000000001" customHeight="1">
      <c r="A18" s="192"/>
      <c r="B18" s="195" t="s">
        <v>49</v>
      </c>
      <c r="C18" s="197" t="s">
        <v>50</v>
      </c>
      <c r="D18" s="194">
        <v>80</v>
      </c>
      <c r="E18" s="186"/>
      <c r="F18" s="194">
        <v>80</v>
      </c>
      <c r="G18" s="186"/>
      <c r="H18" s="206">
        <v>56.9</v>
      </c>
      <c r="I18" s="186"/>
      <c r="J18" s="206">
        <v>56.9</v>
      </c>
      <c r="K18" s="189"/>
      <c r="L18" s="192"/>
      <c r="M18" s="191" t="s">
        <v>51</v>
      </c>
      <c r="N18" s="200" t="s">
        <v>0</v>
      </c>
      <c r="O18" s="200" t="s">
        <v>0</v>
      </c>
      <c r="P18" s="200" t="s">
        <v>0</v>
      </c>
      <c r="Q18" s="200" t="s">
        <v>0</v>
      </c>
      <c r="R18" s="200" t="s">
        <v>344</v>
      </c>
      <c r="S18" s="202">
        <v>1046</v>
      </c>
      <c r="T18" s="203" t="s">
        <v>332</v>
      </c>
      <c r="U18" s="203" t="s">
        <v>329</v>
      </c>
      <c r="V18" s="200" t="s">
        <v>0</v>
      </c>
      <c r="W18" s="200" t="s">
        <v>0</v>
      </c>
      <c r="X18" s="203" t="s">
        <v>330</v>
      </c>
    </row>
    <row r="19" spans="1:24" s="31" customFormat="1" ht="20.100000000000001" customHeight="1">
      <c r="A19" s="192"/>
      <c r="B19" s="195" t="s">
        <v>52</v>
      </c>
      <c r="C19" s="197" t="s">
        <v>53</v>
      </c>
      <c r="D19" s="194">
        <v>45</v>
      </c>
      <c r="E19" s="186"/>
      <c r="F19" s="194">
        <v>45</v>
      </c>
      <c r="G19" s="186"/>
      <c r="H19" s="206">
        <v>33</v>
      </c>
      <c r="I19" s="186"/>
      <c r="J19" s="206">
        <v>33</v>
      </c>
      <c r="K19" s="189"/>
      <c r="L19" s="192"/>
      <c r="M19" s="191" t="s">
        <v>20</v>
      </c>
      <c r="N19" s="200" t="s">
        <v>0</v>
      </c>
      <c r="O19" s="200" t="s">
        <v>0</v>
      </c>
      <c r="P19" s="200" t="s">
        <v>0</v>
      </c>
      <c r="Q19" s="200" t="s">
        <v>0</v>
      </c>
      <c r="R19" s="200" t="s">
        <v>345</v>
      </c>
      <c r="S19" s="200">
        <v>2616</v>
      </c>
      <c r="T19" s="203" t="s">
        <v>332</v>
      </c>
      <c r="U19" s="203" t="s">
        <v>329</v>
      </c>
      <c r="V19" s="200" t="s">
        <v>0</v>
      </c>
      <c r="W19" s="200" t="s">
        <v>0</v>
      </c>
      <c r="X19" s="203" t="s">
        <v>330</v>
      </c>
    </row>
    <row r="20" spans="1:24" s="31" customFormat="1" ht="20.100000000000001" customHeight="1">
      <c r="A20" s="192"/>
      <c r="B20" s="195" t="s">
        <v>54</v>
      </c>
      <c r="C20" s="197" t="s">
        <v>55</v>
      </c>
      <c r="D20" s="194">
        <v>50</v>
      </c>
      <c r="E20" s="186"/>
      <c r="F20" s="194">
        <v>50</v>
      </c>
      <c r="G20" s="186"/>
      <c r="H20" s="206">
        <v>32.9</v>
      </c>
      <c r="I20" s="186"/>
      <c r="J20" s="206">
        <v>32.9</v>
      </c>
      <c r="K20" s="189"/>
      <c r="L20" s="192"/>
      <c r="M20" s="191" t="s">
        <v>56</v>
      </c>
      <c r="N20" s="200" t="s">
        <v>0</v>
      </c>
      <c r="O20" s="200" t="s">
        <v>0</v>
      </c>
      <c r="P20" s="200" t="s">
        <v>0</v>
      </c>
      <c r="Q20" s="200" t="s">
        <v>0</v>
      </c>
      <c r="R20" s="200" t="s">
        <v>346</v>
      </c>
      <c r="S20" s="200">
        <v>405</v>
      </c>
      <c r="T20" s="203" t="s">
        <v>332</v>
      </c>
      <c r="U20" s="203" t="s">
        <v>329</v>
      </c>
      <c r="V20" s="200" t="s">
        <v>0</v>
      </c>
      <c r="W20" s="200" t="s">
        <v>0</v>
      </c>
      <c r="X20" s="203" t="s">
        <v>330</v>
      </c>
    </row>
    <row r="21" spans="1:24" s="31" customFormat="1" ht="20.100000000000001" customHeight="1">
      <c r="A21" s="192"/>
      <c r="B21" s="195" t="s">
        <v>57</v>
      </c>
      <c r="C21" s="197" t="s">
        <v>58</v>
      </c>
      <c r="D21" s="194">
        <v>40</v>
      </c>
      <c r="E21" s="186"/>
      <c r="F21" s="194">
        <v>40</v>
      </c>
      <c r="G21" s="186"/>
      <c r="H21" s="206">
        <v>32.9</v>
      </c>
      <c r="I21" s="186"/>
      <c r="J21" s="206">
        <v>32.9</v>
      </c>
      <c r="K21" s="189"/>
      <c r="L21" s="192"/>
      <c r="M21" s="191" t="s">
        <v>20</v>
      </c>
      <c r="N21" s="200" t="s">
        <v>0</v>
      </c>
      <c r="O21" s="200" t="s">
        <v>0</v>
      </c>
      <c r="P21" s="200" t="s">
        <v>0</v>
      </c>
      <c r="Q21" s="200" t="s">
        <v>0</v>
      </c>
      <c r="R21" s="200" t="s">
        <v>347</v>
      </c>
      <c r="S21" s="200">
        <v>394</v>
      </c>
      <c r="T21" s="203" t="s">
        <v>332</v>
      </c>
      <c r="U21" s="203" t="s">
        <v>333</v>
      </c>
      <c r="V21" s="200" t="s">
        <v>0</v>
      </c>
      <c r="W21" s="200" t="s">
        <v>0</v>
      </c>
      <c r="X21" s="203" t="s">
        <v>330</v>
      </c>
    </row>
    <row r="22" spans="1:24" s="31" customFormat="1" ht="20.100000000000001" customHeight="1">
      <c r="A22" s="192" t="s">
        <v>440</v>
      </c>
      <c r="B22" s="195" t="s">
        <v>441</v>
      </c>
      <c r="C22" s="197" t="s">
        <v>442</v>
      </c>
      <c r="D22" s="194">
        <v>250</v>
      </c>
      <c r="E22" s="186"/>
      <c r="F22" s="194">
        <v>250</v>
      </c>
      <c r="G22" s="186"/>
      <c r="H22" s="206">
        <v>235.8</v>
      </c>
      <c r="I22" s="186"/>
      <c r="J22" s="206">
        <v>235.8</v>
      </c>
      <c r="K22" s="189"/>
      <c r="L22" s="192"/>
      <c r="M22" s="191"/>
      <c r="N22" s="200"/>
      <c r="O22" s="200"/>
      <c r="P22" s="200"/>
      <c r="Q22" s="200"/>
      <c r="R22" s="200" t="s">
        <v>443</v>
      </c>
      <c r="S22" s="209">
        <v>5650</v>
      </c>
      <c r="T22" s="203" t="s">
        <v>332</v>
      </c>
      <c r="U22" s="203" t="s">
        <v>333</v>
      </c>
      <c r="V22" s="200"/>
      <c r="W22" s="200"/>
      <c r="X22" s="203" t="s">
        <v>330</v>
      </c>
    </row>
    <row r="23" spans="1:24" s="31" customFormat="1" ht="20.100000000000001" customHeight="1">
      <c r="A23" s="192" t="s">
        <v>376</v>
      </c>
      <c r="B23" s="198" t="s">
        <v>26</v>
      </c>
      <c r="C23" s="198" t="s">
        <v>27</v>
      </c>
      <c r="D23" s="194">
        <v>400</v>
      </c>
      <c r="E23" s="186"/>
      <c r="F23" s="194">
        <v>400</v>
      </c>
      <c r="G23" s="186"/>
      <c r="H23" s="206">
        <v>240.9</v>
      </c>
      <c r="I23" s="186"/>
      <c r="J23" s="206">
        <v>240.9</v>
      </c>
      <c r="K23" s="189"/>
      <c r="L23" s="192" t="s">
        <v>376</v>
      </c>
      <c r="M23" s="191" t="s">
        <v>17</v>
      </c>
      <c r="N23" s="200" t="s">
        <v>0</v>
      </c>
      <c r="O23" s="200" t="s">
        <v>0</v>
      </c>
      <c r="P23" s="200" t="s">
        <v>0</v>
      </c>
      <c r="Q23" s="200" t="s">
        <v>0</v>
      </c>
      <c r="R23" s="200" t="s">
        <v>348</v>
      </c>
      <c r="S23" s="202">
        <v>9631</v>
      </c>
      <c r="T23" s="203" t="s">
        <v>332</v>
      </c>
      <c r="U23" s="203" t="s">
        <v>329</v>
      </c>
      <c r="V23" s="200" t="s">
        <v>0</v>
      </c>
      <c r="W23" s="200" t="s">
        <v>0</v>
      </c>
      <c r="X23" s="203" t="s">
        <v>330</v>
      </c>
    </row>
    <row r="24" spans="1:24" s="31" customFormat="1" ht="20.100000000000001" customHeight="1">
      <c r="A24" s="192"/>
      <c r="B24" s="198" t="s">
        <v>28</v>
      </c>
      <c r="C24" s="198" t="s">
        <v>29</v>
      </c>
      <c r="D24" s="194">
        <v>60</v>
      </c>
      <c r="E24" s="186"/>
      <c r="F24" s="194">
        <v>60</v>
      </c>
      <c r="G24" s="186"/>
      <c r="H24" s="206">
        <v>52</v>
      </c>
      <c r="I24" s="186"/>
      <c r="J24" s="206">
        <v>52</v>
      </c>
      <c r="K24" s="189"/>
      <c r="L24" s="192"/>
      <c r="M24" s="191" t="s">
        <v>23</v>
      </c>
      <c r="N24" s="200" t="s">
        <v>0</v>
      </c>
      <c r="O24" s="200" t="s">
        <v>0</v>
      </c>
      <c r="P24" s="200" t="s">
        <v>0</v>
      </c>
      <c r="Q24" s="200" t="s">
        <v>0</v>
      </c>
      <c r="R24" s="200" t="s">
        <v>349</v>
      </c>
      <c r="S24" s="202">
        <v>1182</v>
      </c>
      <c r="T24" s="203" t="s">
        <v>332</v>
      </c>
      <c r="U24" s="203" t="s">
        <v>329</v>
      </c>
      <c r="V24" s="200" t="s">
        <v>0</v>
      </c>
      <c r="W24" s="200" t="s">
        <v>0</v>
      </c>
      <c r="X24" s="203" t="s">
        <v>330</v>
      </c>
    </row>
    <row r="25" spans="1:24" s="31" customFormat="1" ht="20.100000000000001" customHeight="1">
      <c r="A25" s="192"/>
      <c r="B25" s="198" t="s">
        <v>30</v>
      </c>
      <c r="C25" s="198" t="s">
        <v>31</v>
      </c>
      <c r="D25" s="194">
        <v>80</v>
      </c>
      <c r="E25" s="186"/>
      <c r="F25" s="194">
        <v>80</v>
      </c>
      <c r="G25" s="186"/>
      <c r="H25" s="206">
        <v>65.900000000000006</v>
      </c>
      <c r="I25" s="186"/>
      <c r="J25" s="206">
        <v>65.900000000000006</v>
      </c>
      <c r="K25" s="189"/>
      <c r="L25" s="192"/>
      <c r="M25" s="191" t="s">
        <v>32</v>
      </c>
      <c r="N25" s="200" t="s">
        <v>0</v>
      </c>
      <c r="O25" s="200" t="s">
        <v>0</v>
      </c>
      <c r="P25" s="200" t="s">
        <v>0</v>
      </c>
      <c r="Q25" s="200" t="s">
        <v>0</v>
      </c>
      <c r="R25" s="200" t="s">
        <v>350</v>
      </c>
      <c r="S25" s="202">
        <v>1163</v>
      </c>
      <c r="T25" s="203" t="s">
        <v>332</v>
      </c>
      <c r="U25" s="203" t="s">
        <v>329</v>
      </c>
      <c r="V25" s="200" t="s">
        <v>0</v>
      </c>
      <c r="W25" s="200" t="s">
        <v>0</v>
      </c>
      <c r="X25" s="203" t="s">
        <v>330</v>
      </c>
    </row>
    <row r="26" spans="1:24" s="31" customFormat="1" ht="20.100000000000001" customHeight="1">
      <c r="A26" s="192" t="s">
        <v>377</v>
      </c>
      <c r="B26" s="195" t="s">
        <v>59</v>
      </c>
      <c r="C26" s="197" t="s">
        <v>60</v>
      </c>
      <c r="D26" s="194">
        <v>90</v>
      </c>
      <c r="E26" s="186"/>
      <c r="F26" s="194">
        <v>90</v>
      </c>
      <c r="G26" s="186"/>
      <c r="H26" s="206">
        <v>66</v>
      </c>
      <c r="I26" s="186"/>
      <c r="J26" s="206">
        <v>66</v>
      </c>
      <c r="K26" s="189"/>
      <c r="L26" s="192" t="s">
        <v>377</v>
      </c>
      <c r="M26" s="191" t="s">
        <v>61</v>
      </c>
      <c r="N26" s="200" t="s">
        <v>0</v>
      </c>
      <c r="O26" s="200" t="s">
        <v>0</v>
      </c>
      <c r="P26" s="200" t="s">
        <v>0</v>
      </c>
      <c r="Q26" s="200" t="s">
        <v>0</v>
      </c>
      <c r="R26" s="200" t="s">
        <v>351</v>
      </c>
      <c r="S26" s="200">
        <v>684</v>
      </c>
      <c r="T26" s="203" t="s">
        <v>332</v>
      </c>
      <c r="U26" s="203" t="s">
        <v>329</v>
      </c>
      <c r="V26" s="200" t="s">
        <v>0</v>
      </c>
      <c r="W26" s="200" t="s">
        <v>0</v>
      </c>
      <c r="X26" s="203" t="s">
        <v>330</v>
      </c>
    </row>
    <row r="27" spans="1:24" s="31" customFormat="1" ht="20.100000000000001" customHeight="1">
      <c r="A27" s="192"/>
      <c r="B27" s="195" t="s">
        <v>62</v>
      </c>
      <c r="C27" s="197" t="s">
        <v>63</v>
      </c>
      <c r="D27" s="194">
        <v>70</v>
      </c>
      <c r="E27" s="186"/>
      <c r="F27" s="194">
        <v>70</v>
      </c>
      <c r="G27" s="186"/>
      <c r="H27" s="206">
        <v>51.9</v>
      </c>
      <c r="I27" s="186"/>
      <c r="J27" s="206">
        <v>51.9</v>
      </c>
      <c r="K27" s="189"/>
      <c r="L27" s="192"/>
      <c r="M27" s="191" t="s">
        <v>51</v>
      </c>
      <c r="N27" s="200" t="s">
        <v>0</v>
      </c>
      <c r="O27" s="200" t="s">
        <v>0</v>
      </c>
      <c r="P27" s="200" t="s">
        <v>0</v>
      </c>
      <c r="Q27" s="200" t="s">
        <v>0</v>
      </c>
      <c r="R27" s="200" t="s">
        <v>352</v>
      </c>
      <c r="S27" s="200">
        <v>481</v>
      </c>
      <c r="T27" s="203" t="s">
        <v>332</v>
      </c>
      <c r="U27" s="203" t="s">
        <v>329</v>
      </c>
      <c r="V27" s="200" t="s">
        <v>0</v>
      </c>
      <c r="W27" s="200" t="s">
        <v>0</v>
      </c>
      <c r="X27" s="203" t="s">
        <v>330</v>
      </c>
    </row>
    <row r="28" spans="1:24" s="31" customFormat="1" ht="20.100000000000001" customHeight="1">
      <c r="A28" s="192"/>
      <c r="B28" s="195" t="s">
        <v>64</v>
      </c>
      <c r="C28" s="197" t="s">
        <v>65</v>
      </c>
      <c r="D28" s="194">
        <v>40</v>
      </c>
      <c r="E28" s="186"/>
      <c r="F28" s="194">
        <v>40</v>
      </c>
      <c r="G28" s="186"/>
      <c r="H28" s="206">
        <v>38.9</v>
      </c>
      <c r="I28" s="186"/>
      <c r="J28" s="206">
        <v>38.9</v>
      </c>
      <c r="K28" s="189"/>
      <c r="L28" s="192"/>
      <c r="M28" s="191" t="s">
        <v>51</v>
      </c>
      <c r="N28" s="200" t="s">
        <v>0</v>
      </c>
      <c r="O28" s="200" t="s">
        <v>0</v>
      </c>
      <c r="P28" s="200" t="s">
        <v>0</v>
      </c>
      <c r="Q28" s="200" t="s">
        <v>0</v>
      </c>
      <c r="R28" s="200" t="s">
        <v>353</v>
      </c>
      <c r="S28" s="200">
        <v>375</v>
      </c>
      <c r="T28" s="203" t="s">
        <v>332</v>
      </c>
      <c r="U28" s="203" t="s">
        <v>329</v>
      </c>
      <c r="V28" s="200" t="s">
        <v>0</v>
      </c>
      <c r="W28" s="200" t="s">
        <v>0</v>
      </c>
      <c r="X28" s="203" t="s">
        <v>330</v>
      </c>
    </row>
    <row r="29" spans="1:24" s="31" customFormat="1" ht="20.100000000000001" customHeight="1">
      <c r="A29" s="192"/>
      <c r="B29" s="195" t="s">
        <v>66</v>
      </c>
      <c r="C29" s="197" t="s">
        <v>67</v>
      </c>
      <c r="D29" s="194">
        <v>50</v>
      </c>
      <c r="E29" s="186"/>
      <c r="F29" s="194">
        <v>50</v>
      </c>
      <c r="G29" s="186"/>
      <c r="H29" s="206">
        <v>40.9</v>
      </c>
      <c r="I29" s="186"/>
      <c r="J29" s="206">
        <v>40.9</v>
      </c>
      <c r="K29" s="189"/>
      <c r="L29" s="192"/>
      <c r="M29" s="191" t="s">
        <v>68</v>
      </c>
      <c r="N29" s="200" t="s">
        <v>0</v>
      </c>
      <c r="O29" s="200" t="s">
        <v>0</v>
      </c>
      <c r="P29" s="200" t="s">
        <v>0</v>
      </c>
      <c r="Q29" s="200" t="s">
        <v>0</v>
      </c>
      <c r="R29" s="200" t="s">
        <v>343</v>
      </c>
      <c r="S29" s="200">
        <v>200</v>
      </c>
      <c r="T29" s="203" t="s">
        <v>332</v>
      </c>
      <c r="U29" s="203" t="s">
        <v>329</v>
      </c>
      <c r="V29" s="200" t="s">
        <v>0</v>
      </c>
      <c r="W29" s="200" t="s">
        <v>0</v>
      </c>
      <c r="X29" s="203" t="s">
        <v>330</v>
      </c>
    </row>
    <row r="30" spans="1:24" s="31" customFormat="1" ht="20.100000000000001" customHeight="1">
      <c r="A30" s="192"/>
      <c r="B30" s="195" t="s">
        <v>69</v>
      </c>
      <c r="C30" s="197" t="s">
        <v>70</v>
      </c>
      <c r="D30" s="194">
        <v>50</v>
      </c>
      <c r="E30" s="186"/>
      <c r="F30" s="194">
        <v>50</v>
      </c>
      <c r="G30" s="186"/>
      <c r="H30" s="206">
        <v>39</v>
      </c>
      <c r="I30" s="186"/>
      <c r="J30" s="206">
        <v>39</v>
      </c>
      <c r="K30" s="189"/>
      <c r="L30" s="192"/>
      <c r="M30" s="191" t="s">
        <v>68</v>
      </c>
      <c r="N30" s="200" t="s">
        <v>0</v>
      </c>
      <c r="O30" s="200" t="s">
        <v>0</v>
      </c>
      <c r="P30" s="200" t="s">
        <v>0</v>
      </c>
      <c r="Q30" s="200" t="s">
        <v>0</v>
      </c>
      <c r="R30" s="200" t="s">
        <v>343</v>
      </c>
      <c r="S30" s="200">
        <v>100</v>
      </c>
      <c r="T30" s="203" t="s">
        <v>332</v>
      </c>
      <c r="U30" s="203" t="s">
        <v>329</v>
      </c>
      <c r="V30" s="200" t="s">
        <v>0</v>
      </c>
      <c r="W30" s="200" t="s">
        <v>0</v>
      </c>
      <c r="X30" s="203" t="s">
        <v>330</v>
      </c>
    </row>
    <row r="31" spans="1:24" s="31" customFormat="1" ht="20.100000000000001" customHeight="1">
      <c r="A31" s="192"/>
      <c r="B31" s="195" t="s">
        <v>378</v>
      </c>
      <c r="C31" s="197" t="s">
        <v>71</v>
      </c>
      <c r="D31" s="194">
        <v>1200</v>
      </c>
      <c r="E31" s="186"/>
      <c r="F31" s="194">
        <v>1200</v>
      </c>
      <c r="G31" s="186"/>
      <c r="H31" s="206">
        <v>332.7</v>
      </c>
      <c r="I31" s="186"/>
      <c r="J31" s="206">
        <v>332.7</v>
      </c>
      <c r="K31" s="189"/>
      <c r="L31" s="192"/>
      <c r="M31" s="191" t="s">
        <v>72</v>
      </c>
      <c r="N31" s="200" t="s">
        <v>0</v>
      </c>
      <c r="O31" s="200" t="s">
        <v>0</v>
      </c>
      <c r="P31" s="200" t="s">
        <v>0</v>
      </c>
      <c r="Q31" s="200" t="s">
        <v>0</v>
      </c>
      <c r="R31" s="200" t="s">
        <v>354</v>
      </c>
      <c r="S31" s="202">
        <v>5816</v>
      </c>
      <c r="T31" s="203" t="s">
        <v>332</v>
      </c>
      <c r="U31" s="203" t="s">
        <v>329</v>
      </c>
      <c r="V31" s="200" t="s">
        <v>0</v>
      </c>
      <c r="W31" s="200" t="s">
        <v>0</v>
      </c>
      <c r="X31" s="203" t="s">
        <v>330</v>
      </c>
    </row>
    <row r="32" spans="1:24" s="31" customFormat="1" ht="20.100000000000001" customHeight="1">
      <c r="A32" s="192"/>
      <c r="B32" s="195" t="s">
        <v>49</v>
      </c>
      <c r="C32" s="197" t="s">
        <v>73</v>
      </c>
      <c r="D32" s="194">
        <v>150</v>
      </c>
      <c r="E32" s="186"/>
      <c r="F32" s="194">
        <v>150</v>
      </c>
      <c r="G32" s="186"/>
      <c r="H32" s="206">
        <v>95.9</v>
      </c>
      <c r="I32" s="186"/>
      <c r="J32" s="206">
        <v>95.9</v>
      </c>
      <c r="K32" s="189"/>
      <c r="L32" s="192"/>
      <c r="M32" s="191" t="s">
        <v>20</v>
      </c>
      <c r="N32" s="200" t="s">
        <v>0</v>
      </c>
      <c r="O32" s="200" t="s">
        <v>0</v>
      </c>
      <c r="P32" s="200" t="s">
        <v>0</v>
      </c>
      <c r="Q32" s="200" t="s">
        <v>0</v>
      </c>
      <c r="R32" s="200" t="s">
        <v>355</v>
      </c>
      <c r="S32" s="202">
        <v>1257</v>
      </c>
      <c r="T32" s="203" t="s">
        <v>332</v>
      </c>
      <c r="U32" s="203" t="s">
        <v>333</v>
      </c>
      <c r="V32" s="200" t="s">
        <v>0</v>
      </c>
      <c r="W32" s="200" t="s">
        <v>0</v>
      </c>
      <c r="X32" s="203" t="s">
        <v>330</v>
      </c>
    </row>
    <row r="33" spans="1:24" s="31" customFormat="1" ht="20.100000000000001" customHeight="1">
      <c r="A33" s="192" t="s">
        <v>379</v>
      </c>
      <c r="B33" s="195" t="s">
        <v>74</v>
      </c>
      <c r="C33" s="197" t="s">
        <v>75</v>
      </c>
      <c r="D33" s="194">
        <v>35</v>
      </c>
      <c r="E33" s="186"/>
      <c r="F33" s="194">
        <v>35</v>
      </c>
      <c r="G33" s="186"/>
      <c r="H33" s="206">
        <v>24.2</v>
      </c>
      <c r="I33" s="186"/>
      <c r="J33" s="206">
        <v>24.2</v>
      </c>
      <c r="K33" s="189"/>
      <c r="L33" s="192" t="s">
        <v>379</v>
      </c>
      <c r="M33" s="191" t="s">
        <v>20</v>
      </c>
      <c r="N33" s="200" t="s">
        <v>0</v>
      </c>
      <c r="O33" s="200" t="s">
        <v>0</v>
      </c>
      <c r="P33" s="200" t="s">
        <v>0</v>
      </c>
      <c r="Q33" s="200" t="s">
        <v>0</v>
      </c>
      <c r="R33" s="200" t="s">
        <v>356</v>
      </c>
      <c r="S33" s="200">
        <v>608</v>
      </c>
      <c r="T33" s="203" t="s">
        <v>332</v>
      </c>
      <c r="U33" s="203" t="s">
        <v>333</v>
      </c>
      <c r="V33" s="200" t="s">
        <v>0</v>
      </c>
      <c r="W33" s="200" t="s">
        <v>0</v>
      </c>
      <c r="X33" s="203" t="s">
        <v>330</v>
      </c>
    </row>
    <row r="34" spans="1:24" s="31" customFormat="1" ht="20.100000000000001" customHeight="1">
      <c r="A34" s="192"/>
      <c r="B34" s="195" t="s">
        <v>76</v>
      </c>
      <c r="C34" s="197" t="s">
        <v>77</v>
      </c>
      <c r="D34" s="194">
        <v>160</v>
      </c>
      <c r="E34" s="186"/>
      <c r="F34" s="194">
        <v>160</v>
      </c>
      <c r="G34" s="186"/>
      <c r="H34" s="206">
        <v>115</v>
      </c>
      <c r="I34" s="186"/>
      <c r="J34" s="206">
        <v>115</v>
      </c>
      <c r="K34" s="189"/>
      <c r="L34" s="192"/>
      <c r="M34" s="191" t="s">
        <v>23</v>
      </c>
      <c r="N34" s="200" t="s">
        <v>0</v>
      </c>
      <c r="O34" s="200" t="s">
        <v>0</v>
      </c>
      <c r="P34" s="200" t="s">
        <v>0</v>
      </c>
      <c r="Q34" s="200" t="s">
        <v>0</v>
      </c>
      <c r="R34" s="200" t="s">
        <v>357</v>
      </c>
      <c r="S34" s="202">
        <v>2201</v>
      </c>
      <c r="T34" s="203" t="s">
        <v>332</v>
      </c>
      <c r="U34" s="203" t="s">
        <v>329</v>
      </c>
      <c r="V34" s="200" t="s">
        <v>0</v>
      </c>
      <c r="W34" s="200" t="s">
        <v>0</v>
      </c>
      <c r="X34" s="203" t="s">
        <v>330</v>
      </c>
    </row>
    <row r="35" spans="1:24" s="31" customFormat="1" ht="20.100000000000001" customHeight="1">
      <c r="A35" s="192"/>
      <c r="B35" s="198" t="s">
        <v>78</v>
      </c>
      <c r="C35" s="198" t="s">
        <v>79</v>
      </c>
      <c r="D35" s="194">
        <v>80</v>
      </c>
      <c r="E35" s="186"/>
      <c r="F35" s="194">
        <v>80</v>
      </c>
      <c r="G35" s="186"/>
      <c r="H35" s="206">
        <v>66</v>
      </c>
      <c r="I35" s="186"/>
      <c r="J35" s="206">
        <v>66</v>
      </c>
      <c r="K35" s="189"/>
      <c r="L35" s="192"/>
      <c r="M35" s="191" t="s">
        <v>23</v>
      </c>
      <c r="N35" s="200" t="s">
        <v>0</v>
      </c>
      <c r="O35" s="200" t="s">
        <v>0</v>
      </c>
      <c r="P35" s="200" t="s">
        <v>0</v>
      </c>
      <c r="Q35" s="200" t="s">
        <v>0</v>
      </c>
      <c r="R35" s="200" t="s">
        <v>358</v>
      </c>
      <c r="S35" s="202">
        <v>1657</v>
      </c>
      <c r="T35" s="203" t="s">
        <v>332</v>
      </c>
      <c r="U35" s="203" t="s">
        <v>329</v>
      </c>
      <c r="V35" s="200" t="s">
        <v>0</v>
      </c>
      <c r="W35" s="200" t="s">
        <v>0</v>
      </c>
      <c r="X35" s="203" t="s">
        <v>330</v>
      </c>
    </row>
    <row r="36" spans="1:24" s="31" customFormat="1" ht="20.100000000000001" customHeight="1">
      <c r="A36" s="192" t="s">
        <v>380</v>
      </c>
      <c r="B36" s="195" t="s">
        <v>80</v>
      </c>
      <c r="C36" s="197" t="s">
        <v>81</v>
      </c>
      <c r="D36" s="194">
        <v>30</v>
      </c>
      <c r="E36" s="186"/>
      <c r="F36" s="194">
        <v>30</v>
      </c>
      <c r="G36" s="186"/>
      <c r="H36" s="206">
        <v>22.9</v>
      </c>
      <c r="I36" s="186"/>
      <c r="J36" s="206">
        <v>22.9</v>
      </c>
      <c r="K36" s="189"/>
      <c r="L36" s="192" t="s">
        <v>380</v>
      </c>
      <c r="M36" s="191" t="s">
        <v>82</v>
      </c>
      <c r="N36" s="200" t="s">
        <v>0</v>
      </c>
      <c r="O36" s="200" t="s">
        <v>0</v>
      </c>
      <c r="P36" s="200" t="s">
        <v>0</v>
      </c>
      <c r="Q36" s="200" t="s">
        <v>0</v>
      </c>
      <c r="R36" s="200" t="s">
        <v>359</v>
      </c>
      <c r="S36" s="200">
        <v>850</v>
      </c>
      <c r="T36" s="203" t="s">
        <v>332</v>
      </c>
      <c r="U36" s="203" t="s">
        <v>329</v>
      </c>
      <c r="V36" s="200" t="s">
        <v>0</v>
      </c>
      <c r="W36" s="200" t="s">
        <v>0</v>
      </c>
      <c r="X36" s="203" t="s">
        <v>330</v>
      </c>
    </row>
    <row r="37" spans="1:24" s="31" customFormat="1" ht="20.100000000000001" customHeight="1">
      <c r="A37" s="192"/>
      <c r="B37" s="195" t="s">
        <v>83</v>
      </c>
      <c r="C37" s="197" t="s">
        <v>84</v>
      </c>
      <c r="D37" s="194">
        <v>60</v>
      </c>
      <c r="E37" s="186"/>
      <c r="F37" s="194">
        <v>60</v>
      </c>
      <c r="G37" s="186"/>
      <c r="H37" s="206">
        <v>51</v>
      </c>
      <c r="I37" s="186"/>
      <c r="J37" s="206">
        <v>51</v>
      </c>
      <c r="K37" s="189"/>
      <c r="L37" s="192"/>
      <c r="M37" s="191" t="s">
        <v>40</v>
      </c>
      <c r="N37" s="200" t="s">
        <v>0</v>
      </c>
      <c r="O37" s="200" t="s">
        <v>0</v>
      </c>
      <c r="P37" s="200" t="s">
        <v>0</v>
      </c>
      <c r="Q37" s="200" t="s">
        <v>0</v>
      </c>
      <c r="R37" s="200" t="s">
        <v>360</v>
      </c>
      <c r="S37" s="202">
        <v>1400</v>
      </c>
      <c r="T37" s="203" t="s">
        <v>332</v>
      </c>
      <c r="U37" s="203" t="s">
        <v>329</v>
      </c>
      <c r="V37" s="200" t="s">
        <v>0</v>
      </c>
      <c r="W37" s="200" t="s">
        <v>0</v>
      </c>
      <c r="X37" s="203" t="s">
        <v>330</v>
      </c>
    </row>
    <row r="38" spans="1:24" s="31" customFormat="1" ht="20.100000000000001" customHeight="1">
      <c r="A38" s="192"/>
      <c r="B38" s="195" t="s">
        <v>444</v>
      </c>
      <c r="C38" s="197" t="s">
        <v>445</v>
      </c>
      <c r="D38" s="194">
        <v>150</v>
      </c>
      <c r="E38" s="186"/>
      <c r="F38" s="194">
        <v>150</v>
      </c>
      <c r="G38" s="186"/>
      <c r="H38" s="206">
        <v>115.6</v>
      </c>
      <c r="I38" s="186"/>
      <c r="J38" s="206">
        <v>115.6</v>
      </c>
      <c r="K38" s="189"/>
      <c r="L38" s="192"/>
      <c r="M38" s="191"/>
      <c r="N38" s="200"/>
      <c r="O38" s="200"/>
      <c r="P38" s="200"/>
      <c r="Q38" s="200"/>
      <c r="R38" s="200"/>
      <c r="S38" s="202">
        <v>5003</v>
      </c>
      <c r="T38" s="203" t="s">
        <v>332</v>
      </c>
      <c r="U38" s="203" t="s">
        <v>329</v>
      </c>
      <c r="V38" s="200"/>
      <c r="W38" s="200"/>
      <c r="X38" s="203" t="s">
        <v>330</v>
      </c>
    </row>
    <row r="39" spans="1:24" s="31" customFormat="1" ht="20.100000000000001" customHeight="1">
      <c r="A39" s="192" t="s">
        <v>397</v>
      </c>
      <c r="B39" s="195" t="s">
        <v>85</v>
      </c>
      <c r="C39" s="197" t="s">
        <v>86</v>
      </c>
      <c r="D39" s="194">
        <v>110</v>
      </c>
      <c r="E39" s="186"/>
      <c r="F39" s="194">
        <v>110</v>
      </c>
      <c r="G39" s="186"/>
      <c r="H39" s="206">
        <v>67</v>
      </c>
      <c r="I39" s="186"/>
      <c r="J39" s="206">
        <v>67</v>
      </c>
      <c r="K39" s="189"/>
      <c r="L39" s="192"/>
      <c r="M39" s="191" t="s">
        <v>40</v>
      </c>
      <c r="N39" s="200" t="s">
        <v>0</v>
      </c>
      <c r="O39" s="200" t="s">
        <v>0</v>
      </c>
      <c r="P39" s="200" t="s">
        <v>0</v>
      </c>
      <c r="Q39" s="200" t="s">
        <v>0</v>
      </c>
      <c r="R39" s="200" t="s">
        <v>361</v>
      </c>
      <c r="S39" s="200">
        <v>585</v>
      </c>
      <c r="T39" s="203" t="s">
        <v>332</v>
      </c>
      <c r="U39" s="203" t="s">
        <v>329</v>
      </c>
      <c r="V39" s="200" t="s">
        <v>0</v>
      </c>
      <c r="W39" s="200" t="s">
        <v>0</v>
      </c>
      <c r="X39" s="203" t="s">
        <v>330</v>
      </c>
    </row>
    <row r="40" spans="1:24" s="31" customFormat="1" ht="20.100000000000001" customHeight="1">
      <c r="A40" s="192" t="s">
        <v>381</v>
      </c>
      <c r="B40" s="195" t="s">
        <v>87</v>
      </c>
      <c r="C40" s="197" t="s">
        <v>88</v>
      </c>
      <c r="D40" s="194">
        <v>40</v>
      </c>
      <c r="E40" s="186"/>
      <c r="F40" s="194">
        <v>40</v>
      </c>
      <c r="G40" s="186"/>
      <c r="H40" s="206">
        <v>32.9</v>
      </c>
      <c r="I40" s="186"/>
      <c r="J40" s="206">
        <v>32.9</v>
      </c>
      <c r="K40" s="189"/>
      <c r="L40" s="192" t="s">
        <v>381</v>
      </c>
      <c r="M40" s="191" t="s">
        <v>20</v>
      </c>
      <c r="N40" s="200" t="s">
        <v>0</v>
      </c>
      <c r="O40" s="200" t="s">
        <v>0</v>
      </c>
      <c r="P40" s="200" t="s">
        <v>0</v>
      </c>
      <c r="Q40" s="200" t="s">
        <v>0</v>
      </c>
      <c r="R40" s="200" t="s">
        <v>362</v>
      </c>
      <c r="S40" s="200">
        <v>400</v>
      </c>
      <c r="T40" s="203" t="s">
        <v>332</v>
      </c>
      <c r="U40" s="203" t="s">
        <v>333</v>
      </c>
      <c r="V40" s="200" t="s">
        <v>0</v>
      </c>
      <c r="W40" s="200" t="s">
        <v>0</v>
      </c>
      <c r="X40" s="203" t="s">
        <v>330</v>
      </c>
    </row>
    <row r="41" spans="1:24" s="31" customFormat="1" ht="20.100000000000001" customHeight="1">
      <c r="A41" s="192"/>
      <c r="B41" s="195" t="s">
        <v>89</v>
      </c>
      <c r="C41" s="197" t="s">
        <v>90</v>
      </c>
      <c r="D41" s="194">
        <v>100</v>
      </c>
      <c r="E41" s="186"/>
      <c r="F41" s="194">
        <v>100</v>
      </c>
      <c r="G41" s="186"/>
      <c r="H41" s="206">
        <v>73.900000000000006</v>
      </c>
      <c r="I41" s="186"/>
      <c r="J41" s="206">
        <v>73.900000000000006</v>
      </c>
      <c r="K41" s="189"/>
      <c r="L41" s="192"/>
      <c r="M41" s="191" t="s">
        <v>51</v>
      </c>
      <c r="N41" s="200" t="s">
        <v>0</v>
      </c>
      <c r="O41" s="200" t="s">
        <v>0</v>
      </c>
      <c r="P41" s="200" t="s">
        <v>0</v>
      </c>
      <c r="Q41" s="200" t="s">
        <v>0</v>
      </c>
      <c r="R41" s="200" t="s">
        <v>363</v>
      </c>
      <c r="S41" s="200">
        <v>390</v>
      </c>
      <c r="T41" s="203" t="s">
        <v>332</v>
      </c>
      <c r="U41" s="203" t="s">
        <v>329</v>
      </c>
      <c r="V41" s="200" t="s">
        <v>0</v>
      </c>
      <c r="W41" s="200" t="s">
        <v>0</v>
      </c>
      <c r="X41" s="203" t="s">
        <v>330</v>
      </c>
    </row>
    <row r="42" spans="1:24" s="31" customFormat="1" ht="20.100000000000001" customHeight="1">
      <c r="A42" s="192"/>
      <c r="B42" s="195" t="s">
        <v>91</v>
      </c>
      <c r="C42" s="197" t="s">
        <v>90</v>
      </c>
      <c r="D42" s="194">
        <v>60</v>
      </c>
      <c r="E42" s="186"/>
      <c r="F42" s="194">
        <v>60</v>
      </c>
      <c r="G42" s="186"/>
      <c r="H42" s="206">
        <v>46</v>
      </c>
      <c r="I42" s="186"/>
      <c r="J42" s="206">
        <v>46</v>
      </c>
      <c r="K42" s="189"/>
      <c r="L42" s="192"/>
      <c r="M42" s="191" t="s">
        <v>92</v>
      </c>
      <c r="N42" s="200" t="s">
        <v>0</v>
      </c>
      <c r="O42" s="200" t="s">
        <v>0</v>
      </c>
      <c r="P42" s="200" t="s">
        <v>0</v>
      </c>
      <c r="Q42" s="200" t="s">
        <v>0</v>
      </c>
      <c r="R42" s="200" t="s">
        <v>361</v>
      </c>
      <c r="S42" s="200">
        <v>275</v>
      </c>
      <c r="T42" s="203" t="s">
        <v>332</v>
      </c>
      <c r="U42" s="203" t="s">
        <v>329</v>
      </c>
      <c r="V42" s="200" t="s">
        <v>0</v>
      </c>
      <c r="W42" s="200" t="s">
        <v>0</v>
      </c>
      <c r="X42" s="203" t="s">
        <v>330</v>
      </c>
    </row>
    <row r="43" spans="1:24" s="31" customFormat="1" ht="20.100000000000001" customHeight="1">
      <c r="A43" s="192"/>
      <c r="B43" s="195" t="s">
        <v>93</v>
      </c>
      <c r="C43" s="197" t="s">
        <v>94</v>
      </c>
      <c r="D43" s="194">
        <v>70</v>
      </c>
      <c r="E43" s="186"/>
      <c r="F43" s="194">
        <v>70</v>
      </c>
      <c r="G43" s="186"/>
      <c r="H43" s="206">
        <v>56</v>
      </c>
      <c r="I43" s="186"/>
      <c r="J43" s="206">
        <v>56</v>
      </c>
      <c r="K43" s="189"/>
      <c r="L43" s="192"/>
      <c r="M43" s="191" t="s">
        <v>51</v>
      </c>
      <c r="N43" s="200" t="s">
        <v>0</v>
      </c>
      <c r="O43" s="200" t="s">
        <v>0</v>
      </c>
      <c r="P43" s="200" t="s">
        <v>0</v>
      </c>
      <c r="Q43" s="200" t="s">
        <v>0</v>
      </c>
      <c r="R43" s="200" t="s">
        <v>363</v>
      </c>
      <c r="S43" s="200">
        <v>220</v>
      </c>
      <c r="T43" s="203" t="s">
        <v>332</v>
      </c>
      <c r="U43" s="203" t="s">
        <v>329</v>
      </c>
      <c r="V43" s="200" t="s">
        <v>0</v>
      </c>
      <c r="W43" s="200" t="s">
        <v>0</v>
      </c>
      <c r="X43" s="203" t="s">
        <v>330</v>
      </c>
    </row>
    <row r="44" spans="1:24" s="31" customFormat="1" ht="20.100000000000001" customHeight="1">
      <c r="A44" s="192"/>
      <c r="B44" s="195" t="s">
        <v>95</v>
      </c>
      <c r="C44" s="197" t="s">
        <v>96</v>
      </c>
      <c r="D44" s="194">
        <v>100</v>
      </c>
      <c r="E44" s="186"/>
      <c r="F44" s="194">
        <v>100</v>
      </c>
      <c r="G44" s="186"/>
      <c r="H44" s="206">
        <v>67.8</v>
      </c>
      <c r="I44" s="186"/>
      <c r="J44" s="206">
        <v>67.8</v>
      </c>
      <c r="K44" s="189"/>
      <c r="L44" s="192"/>
      <c r="M44" s="191" t="s">
        <v>20</v>
      </c>
      <c r="N44" s="200" t="s">
        <v>0</v>
      </c>
      <c r="O44" s="200" t="s">
        <v>0</v>
      </c>
      <c r="P44" s="200" t="s">
        <v>0</v>
      </c>
      <c r="Q44" s="200" t="s">
        <v>0</v>
      </c>
      <c r="R44" s="200" t="s">
        <v>364</v>
      </c>
      <c r="S44" s="200">
        <v>486</v>
      </c>
      <c r="T44" s="203" t="s">
        <v>332</v>
      </c>
      <c r="U44" s="203" t="s">
        <v>333</v>
      </c>
      <c r="V44" s="200" t="s">
        <v>0</v>
      </c>
      <c r="W44" s="200" t="s">
        <v>0</v>
      </c>
      <c r="X44" s="203" t="s">
        <v>330</v>
      </c>
    </row>
    <row r="45" spans="1:24" s="31" customFormat="1" ht="20.100000000000001" customHeight="1">
      <c r="A45" s="192"/>
      <c r="B45" s="195" t="s">
        <v>97</v>
      </c>
      <c r="C45" s="197" t="s">
        <v>96</v>
      </c>
      <c r="D45" s="194">
        <v>50</v>
      </c>
      <c r="E45" s="186"/>
      <c r="F45" s="194">
        <v>50</v>
      </c>
      <c r="G45" s="186"/>
      <c r="H45" s="206">
        <v>32</v>
      </c>
      <c r="I45" s="186"/>
      <c r="J45" s="206">
        <v>32</v>
      </c>
      <c r="K45" s="189"/>
      <c r="L45" s="192"/>
      <c r="M45" s="191" t="s">
        <v>98</v>
      </c>
      <c r="N45" s="200" t="s">
        <v>0</v>
      </c>
      <c r="O45" s="200" t="s">
        <v>0</v>
      </c>
      <c r="P45" s="200" t="s">
        <v>0</v>
      </c>
      <c r="Q45" s="200" t="s">
        <v>0</v>
      </c>
      <c r="R45" s="200" t="s">
        <v>365</v>
      </c>
      <c r="S45" s="200">
        <v>1258</v>
      </c>
      <c r="T45" s="203" t="s">
        <v>332</v>
      </c>
      <c r="U45" s="203" t="s">
        <v>329</v>
      </c>
      <c r="V45" s="200" t="s">
        <v>0</v>
      </c>
      <c r="W45" s="200" t="s">
        <v>0</v>
      </c>
      <c r="X45" s="203" t="s">
        <v>330</v>
      </c>
    </row>
    <row r="46" spans="1:24" s="31" customFormat="1" ht="20.100000000000001" customHeight="1">
      <c r="A46" s="192"/>
      <c r="B46" s="195" t="s">
        <v>382</v>
      </c>
      <c r="C46" s="197" t="s">
        <v>383</v>
      </c>
      <c r="D46" s="194">
        <v>120</v>
      </c>
      <c r="E46" s="186"/>
      <c r="F46" s="194">
        <v>120</v>
      </c>
      <c r="G46" s="186"/>
      <c r="H46" s="206">
        <v>68.099999999999994</v>
      </c>
      <c r="I46" s="186"/>
      <c r="J46" s="206">
        <v>68.099999999999994</v>
      </c>
      <c r="K46" s="189"/>
      <c r="L46" s="192"/>
      <c r="M46" s="191" t="s">
        <v>384</v>
      </c>
      <c r="N46" s="200" t="s">
        <v>0</v>
      </c>
      <c r="O46" s="200" t="s">
        <v>0</v>
      </c>
      <c r="P46" s="200" t="s">
        <v>0</v>
      </c>
      <c r="Q46" s="200" t="s">
        <v>0</v>
      </c>
      <c r="R46" s="200" t="s">
        <v>385</v>
      </c>
      <c r="S46" s="200">
        <v>1960</v>
      </c>
      <c r="T46" s="203" t="s">
        <v>332</v>
      </c>
      <c r="U46" s="203" t="s">
        <v>329</v>
      </c>
      <c r="V46" s="200"/>
      <c r="W46" s="200"/>
      <c r="X46" s="203" t="s">
        <v>330</v>
      </c>
    </row>
    <row r="47" spans="1:24" s="24" customFormat="1" ht="20.100000000000001" customHeight="1" thickBot="1">
      <c r="A47" s="193" t="s">
        <v>386</v>
      </c>
      <c r="B47" s="196" t="s">
        <v>99</v>
      </c>
      <c r="C47" s="199" t="s">
        <v>100</v>
      </c>
      <c r="D47" s="207">
        <v>30</v>
      </c>
      <c r="E47" s="188"/>
      <c r="F47" s="207">
        <v>30</v>
      </c>
      <c r="G47" s="188"/>
      <c r="H47" s="208">
        <v>29</v>
      </c>
      <c r="I47" s="188"/>
      <c r="J47" s="208">
        <v>29</v>
      </c>
      <c r="K47" s="187"/>
      <c r="L47" s="193" t="s">
        <v>386</v>
      </c>
      <c r="M47" s="190" t="s">
        <v>101</v>
      </c>
      <c r="N47" s="201" t="s">
        <v>0</v>
      </c>
      <c r="O47" s="201" t="s">
        <v>0</v>
      </c>
      <c r="P47" s="201" t="s">
        <v>0</v>
      </c>
      <c r="Q47" s="201" t="s">
        <v>0</v>
      </c>
      <c r="R47" s="201" t="s">
        <v>366</v>
      </c>
      <c r="S47" s="204">
        <v>1200</v>
      </c>
      <c r="T47" s="205" t="s">
        <v>332</v>
      </c>
      <c r="U47" s="205" t="s">
        <v>329</v>
      </c>
      <c r="V47" s="201" t="s">
        <v>0</v>
      </c>
      <c r="W47" s="201" t="s">
        <v>0</v>
      </c>
      <c r="X47" s="205" t="s">
        <v>330</v>
      </c>
    </row>
    <row r="48" spans="1:24">
      <c r="A48" s="81" t="s">
        <v>439</v>
      </c>
      <c r="B48" s="85"/>
      <c r="C48" s="85"/>
      <c r="D48" s="81"/>
      <c r="E48" s="81"/>
      <c r="F48" s="81"/>
      <c r="G48" s="81"/>
      <c r="H48" s="81"/>
      <c r="I48" s="81"/>
      <c r="J48" s="81"/>
      <c r="K48" s="81"/>
      <c r="L48" s="81" t="s">
        <v>439</v>
      </c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3"/>
    </row>
  </sheetData>
  <mergeCells count="15">
    <mergeCell ref="A1:K1"/>
    <mergeCell ref="L1:X1"/>
    <mergeCell ref="N3:Q3"/>
    <mergeCell ref="A3:A4"/>
    <mergeCell ref="C3:C4"/>
    <mergeCell ref="H3:K3"/>
    <mergeCell ref="D3:G3"/>
    <mergeCell ref="B3:B4"/>
    <mergeCell ref="M3:M4"/>
    <mergeCell ref="S3:S4"/>
    <mergeCell ref="R3:R4"/>
    <mergeCell ref="V3:X3"/>
    <mergeCell ref="U3:U4"/>
    <mergeCell ref="T3:T4"/>
    <mergeCell ref="L3:L4"/>
  </mergeCells>
  <phoneticPr fontId="1" type="noConversion"/>
  <pageMargins left="0.7" right="0.7" top="0.75" bottom="0.75" header="0.3" footer="0.3"/>
  <pageSetup paperSize="9" scale="61" orientation="portrait" r:id="rId1"/>
  <colBreaks count="1" manualBreakCount="1">
    <brk id="11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5" zoomScaleNormal="100" zoomScaleSheetLayoutView="85" workbookViewId="0">
      <selection activeCell="L11" sqref="L11"/>
    </sheetView>
  </sheetViews>
  <sheetFormatPr defaultRowHeight="16.5"/>
  <cols>
    <col min="1" max="1" width="14.125" customWidth="1"/>
    <col min="2" max="9" width="10.625" customWidth="1"/>
  </cols>
  <sheetData>
    <row r="1" spans="1:9" ht="34.5" customHeight="1">
      <c r="A1" s="272" t="s">
        <v>428</v>
      </c>
      <c r="B1" s="273"/>
      <c r="C1" s="273"/>
      <c r="D1" s="273"/>
      <c r="E1" s="273"/>
      <c r="F1" s="273"/>
      <c r="G1" s="273"/>
      <c r="H1" s="273"/>
      <c r="I1" s="273"/>
    </row>
    <row r="2" spans="1:9" ht="17.25" thickBot="1">
      <c r="A2" s="21"/>
      <c r="B2" s="21"/>
      <c r="C2" s="22"/>
      <c r="D2" s="22"/>
      <c r="E2" s="22"/>
      <c r="F2" s="22"/>
      <c r="G2" s="373" t="s">
        <v>429</v>
      </c>
      <c r="H2" s="373"/>
      <c r="I2" s="373"/>
    </row>
    <row r="3" spans="1:9" s="81" customFormat="1" ht="24.95" customHeight="1">
      <c r="A3" s="303" t="s">
        <v>156</v>
      </c>
      <c r="B3" s="332" t="s">
        <v>241</v>
      </c>
      <c r="C3" s="334"/>
      <c r="D3" s="378" t="s">
        <v>430</v>
      </c>
      <c r="E3" s="334"/>
      <c r="F3" s="378" t="s">
        <v>431</v>
      </c>
      <c r="G3" s="334"/>
      <c r="H3" s="315" t="s">
        <v>432</v>
      </c>
      <c r="I3" s="316"/>
    </row>
    <row r="4" spans="1:9" s="81" customFormat="1" ht="42.75" customHeight="1">
      <c r="A4" s="305"/>
      <c r="B4" s="4" t="s">
        <v>433</v>
      </c>
      <c r="C4" s="179" t="s">
        <v>434</v>
      </c>
      <c r="D4" s="4" t="s">
        <v>433</v>
      </c>
      <c r="E4" s="179" t="s">
        <v>434</v>
      </c>
      <c r="F4" s="4" t="s">
        <v>433</v>
      </c>
      <c r="G4" s="179" t="s">
        <v>434</v>
      </c>
      <c r="H4" s="4" t="s">
        <v>433</v>
      </c>
      <c r="I4" s="179" t="s">
        <v>434</v>
      </c>
    </row>
    <row r="5" spans="1:9" s="81" customFormat="1" ht="24.95" customHeight="1">
      <c r="A5" s="10">
        <v>2018</v>
      </c>
      <c r="B5" s="148">
        <v>18</v>
      </c>
      <c r="C5" s="148">
        <v>33024</v>
      </c>
      <c r="D5" s="148">
        <v>4</v>
      </c>
      <c r="E5" s="148">
        <v>7080</v>
      </c>
      <c r="F5" s="148">
        <v>14</v>
      </c>
      <c r="G5" s="148">
        <v>25944</v>
      </c>
      <c r="H5" s="148">
        <v>0</v>
      </c>
      <c r="I5" s="148">
        <v>0</v>
      </c>
    </row>
    <row r="6" spans="1:9" s="81" customFormat="1" ht="24.95" customHeight="1">
      <c r="A6" s="12">
        <v>2019</v>
      </c>
      <c r="B6" s="136">
        <v>18</v>
      </c>
      <c r="C6" s="136">
        <v>33024</v>
      </c>
      <c r="D6" s="136">
        <v>4</v>
      </c>
      <c r="E6" s="136">
        <v>7080</v>
      </c>
      <c r="F6" s="136">
        <v>14</v>
      </c>
      <c r="G6" s="136">
        <v>25944</v>
      </c>
      <c r="H6" s="136">
        <v>0</v>
      </c>
      <c r="I6" s="136">
        <v>0</v>
      </c>
    </row>
    <row r="7" spans="1:9" s="81" customFormat="1" ht="24.95" customHeight="1">
      <c r="A7" s="10" t="s">
        <v>107</v>
      </c>
      <c r="B7" s="148">
        <v>13</v>
      </c>
      <c r="C7" s="148">
        <v>17853</v>
      </c>
      <c r="D7" s="148">
        <v>4</v>
      </c>
      <c r="E7" s="148">
        <v>7080</v>
      </c>
      <c r="F7" s="148">
        <v>9</v>
      </c>
      <c r="G7" s="148">
        <v>10773</v>
      </c>
      <c r="H7" s="148">
        <v>0</v>
      </c>
      <c r="I7" s="148">
        <v>0</v>
      </c>
    </row>
    <row r="8" spans="1:9" s="81" customFormat="1" ht="24.95" customHeight="1">
      <c r="A8" s="10" t="s">
        <v>108</v>
      </c>
      <c r="B8" s="148">
        <v>0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</row>
    <row r="9" spans="1:9" s="81" customFormat="1" ht="24.95" customHeight="1">
      <c r="A9" s="10" t="s">
        <v>109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</row>
    <row r="10" spans="1:9" s="81" customFormat="1" ht="24.95" customHeight="1">
      <c r="A10" s="10" t="s">
        <v>110</v>
      </c>
      <c r="B10" s="148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</row>
    <row r="11" spans="1:9" s="81" customFormat="1" ht="24.95" customHeight="1">
      <c r="A11" s="10" t="s">
        <v>111</v>
      </c>
      <c r="B11" s="148">
        <v>5</v>
      </c>
      <c r="C11" s="148">
        <v>15171</v>
      </c>
      <c r="D11" s="148">
        <v>0</v>
      </c>
      <c r="E11" s="148">
        <v>0</v>
      </c>
      <c r="F11" s="148">
        <v>5</v>
      </c>
      <c r="G11" s="148">
        <v>15171</v>
      </c>
      <c r="H11" s="148">
        <v>0</v>
      </c>
      <c r="I11" s="148">
        <v>0</v>
      </c>
    </row>
    <row r="12" spans="1:9" s="81" customFormat="1" ht="24.95" customHeight="1">
      <c r="A12" s="10" t="s">
        <v>112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</row>
    <row r="13" spans="1:9" s="81" customFormat="1" ht="24.95" customHeight="1">
      <c r="A13" s="10" t="s">
        <v>113</v>
      </c>
      <c r="B13" s="148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</row>
    <row r="14" spans="1:9" s="81" customFormat="1" ht="24.95" customHeight="1">
      <c r="A14" s="10" t="s">
        <v>114</v>
      </c>
      <c r="B14" s="148">
        <v>0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</row>
    <row r="15" spans="1:9" s="81" customFormat="1" ht="24.95" customHeight="1">
      <c r="A15" s="10" t="s">
        <v>115</v>
      </c>
      <c r="B15" s="148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</row>
    <row r="16" spans="1:9" s="81" customFormat="1" ht="24.95" customHeight="1">
      <c r="A16" s="10" t="s">
        <v>116</v>
      </c>
      <c r="B16" s="148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</row>
    <row r="17" spans="1:9" s="81" customFormat="1" ht="24.95" customHeight="1">
      <c r="A17" s="10" t="s">
        <v>117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</row>
    <row r="18" spans="1:9" s="81" customFormat="1" ht="24.95" customHeight="1" thickBot="1">
      <c r="A18" s="23" t="s">
        <v>118</v>
      </c>
      <c r="B18" s="133">
        <v>0</v>
      </c>
      <c r="C18" s="134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</row>
    <row r="19" spans="1:9" ht="24.95" customHeight="1">
      <c r="A19" s="13" t="s">
        <v>435</v>
      </c>
      <c r="B19" s="14"/>
      <c r="C19" s="14"/>
      <c r="D19" s="14"/>
      <c r="E19" s="14"/>
      <c r="F19" s="14"/>
      <c r="G19" s="14"/>
      <c r="H19" s="14"/>
      <c r="I19" s="14"/>
    </row>
  </sheetData>
  <mergeCells count="7">
    <mergeCell ref="A1:I1"/>
    <mergeCell ref="A3:A4"/>
    <mergeCell ref="B3:C3"/>
    <mergeCell ref="D3:E3"/>
    <mergeCell ref="F3:G3"/>
    <mergeCell ref="H3:I3"/>
    <mergeCell ref="G2:I2"/>
  </mergeCells>
  <phoneticPr fontId="1" type="noConversion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5" zoomScaleNormal="100" zoomScaleSheetLayoutView="85" workbookViewId="0">
      <selection activeCell="N15" sqref="N15"/>
    </sheetView>
  </sheetViews>
  <sheetFormatPr defaultRowHeight="16.5"/>
  <cols>
    <col min="1" max="1" width="10.125" customWidth="1"/>
    <col min="2" max="2" width="10.25" bestFit="1" customWidth="1"/>
    <col min="3" max="3" width="11.25" customWidth="1"/>
    <col min="4" max="4" width="9.25" bestFit="1" customWidth="1"/>
    <col min="5" max="5" width="8.375" bestFit="1" customWidth="1"/>
    <col min="6" max="6" width="7.625" customWidth="1"/>
    <col min="7" max="7" width="10" bestFit="1" customWidth="1"/>
    <col min="8" max="8" width="10" customWidth="1"/>
    <col min="9" max="10" width="7.625" customWidth="1"/>
    <col min="11" max="11" width="9.25" customWidth="1"/>
    <col min="12" max="12" width="7.625" customWidth="1"/>
    <col min="13" max="13" width="11.75" customWidth="1"/>
  </cols>
  <sheetData>
    <row r="1" spans="1:13" ht="78.75" customHeight="1">
      <c r="A1" s="272" t="s">
        <v>406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7.25" thickBot="1">
      <c r="A2" s="21"/>
      <c r="B2" s="21"/>
      <c r="C2" s="22"/>
      <c r="D2" s="22"/>
      <c r="E2" s="22"/>
      <c r="F2" s="22"/>
      <c r="G2" s="22"/>
      <c r="H2" s="22"/>
      <c r="I2" s="22"/>
      <c r="J2" s="289" t="s">
        <v>164</v>
      </c>
      <c r="K2" s="290"/>
      <c r="L2" s="290"/>
      <c r="M2" s="290"/>
    </row>
    <row r="3" spans="1:13" ht="24.95" customHeight="1">
      <c r="A3" s="285" t="s">
        <v>7</v>
      </c>
      <c r="B3" s="283" t="s">
        <v>165</v>
      </c>
      <c r="C3" s="283" t="s">
        <v>166</v>
      </c>
      <c r="D3" s="283" t="s">
        <v>167</v>
      </c>
      <c r="E3" s="274" t="s">
        <v>168</v>
      </c>
      <c r="F3" s="275"/>
      <c r="G3" s="275"/>
      <c r="H3" s="275"/>
      <c r="I3" s="275"/>
      <c r="J3" s="275"/>
      <c r="K3" s="275"/>
      <c r="L3" s="276"/>
      <c r="M3" s="287" t="s">
        <v>409</v>
      </c>
    </row>
    <row r="4" spans="1:13" ht="60.75" customHeight="1">
      <c r="A4" s="286"/>
      <c r="B4" s="284"/>
      <c r="C4" s="284"/>
      <c r="D4" s="284"/>
      <c r="E4" s="20" t="s">
        <v>169</v>
      </c>
      <c r="F4" s="20" t="s">
        <v>170</v>
      </c>
      <c r="G4" s="20" t="s">
        <v>171</v>
      </c>
      <c r="H4" s="20" t="s">
        <v>407</v>
      </c>
      <c r="I4" s="20" t="s">
        <v>172</v>
      </c>
      <c r="J4" s="20" t="s">
        <v>173</v>
      </c>
      <c r="K4" s="20" t="s">
        <v>408</v>
      </c>
      <c r="L4" s="20" t="s">
        <v>174</v>
      </c>
      <c r="M4" s="288"/>
    </row>
    <row r="5" spans="1:13" ht="24.95" customHeight="1">
      <c r="A5" s="10">
        <v>2015</v>
      </c>
      <c r="B5" s="94">
        <v>156</v>
      </c>
      <c r="C5" s="95">
        <v>156</v>
      </c>
      <c r="D5" s="95">
        <v>5</v>
      </c>
      <c r="E5" s="95">
        <v>4</v>
      </c>
      <c r="F5" s="95" t="s">
        <v>0</v>
      </c>
      <c r="G5" s="95">
        <v>1</v>
      </c>
      <c r="H5" s="95" t="s">
        <v>410</v>
      </c>
      <c r="I5" s="95" t="s">
        <v>0</v>
      </c>
      <c r="J5" s="95" t="s">
        <v>0</v>
      </c>
      <c r="K5" s="95" t="s">
        <v>0</v>
      </c>
      <c r="L5" s="95" t="s">
        <v>0</v>
      </c>
      <c r="M5" s="95">
        <v>1</v>
      </c>
    </row>
    <row r="6" spans="1:13" s="40" customFormat="1" ht="24.95" customHeight="1">
      <c r="A6" s="10">
        <v>2016</v>
      </c>
      <c r="B6" s="145">
        <v>145</v>
      </c>
      <c r="C6" s="163">
        <v>145</v>
      </c>
      <c r="D6" s="163">
        <v>4</v>
      </c>
      <c r="E6" s="163" t="s">
        <v>0</v>
      </c>
      <c r="F6" s="163">
        <v>2</v>
      </c>
      <c r="G6" s="163" t="s">
        <v>0</v>
      </c>
      <c r="H6" s="163">
        <v>0</v>
      </c>
      <c r="I6" s="163" t="s">
        <v>0</v>
      </c>
      <c r="J6" s="163" t="s">
        <v>0</v>
      </c>
      <c r="K6" s="163" t="s">
        <v>0</v>
      </c>
      <c r="L6" s="163">
        <v>2</v>
      </c>
      <c r="M6" s="163" t="s">
        <v>0</v>
      </c>
    </row>
    <row r="7" spans="1:13" s="111" customFormat="1" ht="24.95" customHeight="1">
      <c r="A7" s="10">
        <v>2017</v>
      </c>
      <c r="B7" s="148">
        <v>145</v>
      </c>
      <c r="C7" s="148">
        <v>145</v>
      </c>
      <c r="D7" s="148">
        <v>4</v>
      </c>
      <c r="E7" s="148" t="s">
        <v>367</v>
      </c>
      <c r="F7" s="148">
        <v>0</v>
      </c>
      <c r="G7" s="148" t="s">
        <v>368</v>
      </c>
      <c r="H7" s="148">
        <v>0</v>
      </c>
      <c r="I7" s="163" t="s">
        <v>0</v>
      </c>
      <c r="J7" s="163" t="s">
        <v>0</v>
      </c>
      <c r="K7" s="163" t="s">
        <v>0</v>
      </c>
      <c r="L7" s="148">
        <v>4</v>
      </c>
      <c r="M7" s="148" t="s">
        <v>368</v>
      </c>
    </row>
    <row r="8" spans="1:13" s="112" customFormat="1" ht="24.95" customHeight="1">
      <c r="A8" s="10">
        <v>2018</v>
      </c>
      <c r="B8" s="148">
        <v>140</v>
      </c>
      <c r="C8" s="148">
        <v>140</v>
      </c>
      <c r="D8" s="175">
        <v>7</v>
      </c>
      <c r="E8" s="148" t="s">
        <v>0</v>
      </c>
      <c r="F8" s="148">
        <v>2</v>
      </c>
      <c r="G8" s="148" t="s">
        <v>0</v>
      </c>
      <c r="H8" s="148">
        <v>0</v>
      </c>
      <c r="I8" s="163" t="s">
        <v>0</v>
      </c>
      <c r="J8" s="163" t="s">
        <v>0</v>
      </c>
      <c r="K8" s="163" t="s">
        <v>0</v>
      </c>
      <c r="L8" s="148">
        <v>5</v>
      </c>
      <c r="M8" s="148">
        <v>0</v>
      </c>
    </row>
    <row r="9" spans="1:13" s="112" customFormat="1" ht="24.95" customHeight="1">
      <c r="A9" s="12">
        <v>2019</v>
      </c>
      <c r="B9" s="136">
        <f>SUM(B10:B21)</f>
        <v>97</v>
      </c>
      <c r="C9" s="136">
        <f t="shared" ref="C9:M9" si="0">SUM(C10:C21)</f>
        <v>97</v>
      </c>
      <c r="D9" s="136">
        <f t="shared" si="0"/>
        <v>16</v>
      </c>
      <c r="E9" s="136">
        <f t="shared" si="0"/>
        <v>4</v>
      </c>
      <c r="F9" s="136">
        <f t="shared" si="0"/>
        <v>3</v>
      </c>
      <c r="G9" s="136">
        <f t="shared" si="0"/>
        <v>2</v>
      </c>
      <c r="H9" s="136">
        <f t="shared" si="0"/>
        <v>0</v>
      </c>
      <c r="I9" s="136">
        <f t="shared" si="0"/>
        <v>0</v>
      </c>
      <c r="J9" s="136">
        <f t="shared" si="0"/>
        <v>0</v>
      </c>
      <c r="K9" s="136">
        <f t="shared" si="0"/>
        <v>0</v>
      </c>
      <c r="L9" s="136">
        <f t="shared" si="0"/>
        <v>12</v>
      </c>
      <c r="M9" s="136">
        <f t="shared" si="0"/>
        <v>4</v>
      </c>
    </row>
    <row r="10" spans="1:13" ht="24.95" customHeight="1">
      <c r="A10" s="10" t="s">
        <v>131</v>
      </c>
      <c r="B10" s="148">
        <v>52</v>
      </c>
      <c r="C10" s="148">
        <v>52</v>
      </c>
      <c r="D10" s="175">
        <v>8</v>
      </c>
      <c r="E10" s="148">
        <v>1</v>
      </c>
      <c r="F10" s="148">
        <v>1</v>
      </c>
      <c r="G10" s="148">
        <v>1</v>
      </c>
      <c r="H10" s="148">
        <v>0</v>
      </c>
      <c r="I10" s="148">
        <v>0</v>
      </c>
      <c r="J10" s="148">
        <v>0</v>
      </c>
      <c r="K10" s="148">
        <v>0</v>
      </c>
      <c r="L10" s="148">
        <v>7</v>
      </c>
      <c r="M10" s="148">
        <v>2</v>
      </c>
    </row>
    <row r="11" spans="1:13" ht="24.95" customHeight="1">
      <c r="A11" s="10" t="s">
        <v>132</v>
      </c>
      <c r="B11" s="148">
        <v>9</v>
      </c>
      <c r="C11" s="148">
        <v>9</v>
      </c>
      <c r="D11" s="175">
        <v>2</v>
      </c>
      <c r="E11" s="175">
        <v>2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2</v>
      </c>
      <c r="M11" s="175">
        <v>0</v>
      </c>
    </row>
    <row r="12" spans="1:13" ht="24.95" customHeight="1">
      <c r="A12" s="10" t="s">
        <v>133</v>
      </c>
      <c r="B12" s="148">
        <v>12</v>
      </c>
      <c r="C12" s="148">
        <v>12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</row>
    <row r="13" spans="1:13" ht="24.95" customHeight="1">
      <c r="A13" s="10" t="s">
        <v>134</v>
      </c>
      <c r="B13" s="148">
        <v>9</v>
      </c>
      <c r="C13" s="148">
        <v>9</v>
      </c>
      <c r="D13" s="175">
        <v>4</v>
      </c>
      <c r="E13" s="148">
        <v>1</v>
      </c>
      <c r="F13" s="148">
        <v>2</v>
      </c>
      <c r="G13" s="148">
        <v>1</v>
      </c>
      <c r="H13" s="175">
        <v>0</v>
      </c>
      <c r="I13" s="175">
        <v>0</v>
      </c>
      <c r="J13" s="175">
        <v>0</v>
      </c>
      <c r="K13" s="175">
        <v>0</v>
      </c>
      <c r="L13" s="148">
        <v>1</v>
      </c>
      <c r="M13" s="148">
        <v>2</v>
      </c>
    </row>
    <row r="14" spans="1:13" ht="24.95" customHeight="1">
      <c r="A14" s="10" t="s">
        <v>135</v>
      </c>
      <c r="B14" s="148">
        <v>1</v>
      </c>
      <c r="C14" s="148">
        <v>1</v>
      </c>
      <c r="D14" s="175">
        <v>1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1</v>
      </c>
      <c r="M14" s="175">
        <v>0</v>
      </c>
    </row>
    <row r="15" spans="1:13" ht="24.95" customHeight="1">
      <c r="A15" s="10" t="s">
        <v>136</v>
      </c>
      <c r="B15" s="148">
        <v>5</v>
      </c>
      <c r="C15" s="148">
        <v>5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</row>
    <row r="16" spans="1:13" ht="24.95" customHeight="1">
      <c r="A16" s="10" t="s">
        <v>137</v>
      </c>
      <c r="B16" s="148">
        <v>2</v>
      </c>
      <c r="C16" s="148">
        <v>2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</row>
    <row r="17" spans="1:13" ht="24.95" customHeight="1">
      <c r="A17" s="10" t="s">
        <v>138</v>
      </c>
      <c r="B17" s="148">
        <v>2</v>
      </c>
      <c r="C17" s="148">
        <v>2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</row>
    <row r="18" spans="1:13" ht="24.95" customHeight="1">
      <c r="A18" s="10" t="s">
        <v>139</v>
      </c>
      <c r="B18" s="148">
        <v>2</v>
      </c>
      <c r="C18" s="148">
        <v>2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</row>
    <row r="19" spans="1:13" ht="24.95" customHeight="1">
      <c r="A19" s="10" t="s">
        <v>140</v>
      </c>
      <c r="B19" s="148">
        <v>1</v>
      </c>
      <c r="C19" s="148">
        <v>1</v>
      </c>
      <c r="D19" s="175">
        <v>1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1</v>
      </c>
      <c r="M19" s="175">
        <v>0</v>
      </c>
    </row>
    <row r="20" spans="1:13" ht="24.95" customHeight="1">
      <c r="A20" s="10" t="s">
        <v>141</v>
      </c>
      <c r="B20" s="148">
        <v>1</v>
      </c>
      <c r="C20" s="148">
        <v>1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</row>
    <row r="21" spans="1:13" ht="24.95" customHeight="1" thickBot="1">
      <c r="A21" s="23" t="s">
        <v>142</v>
      </c>
      <c r="B21" s="9">
        <v>1</v>
      </c>
      <c r="C21" s="147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5.75" customHeight="1">
      <c r="A22" s="7" t="s">
        <v>411</v>
      </c>
      <c r="B22" s="163"/>
      <c r="C22" s="163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13">
      <c r="A23" s="18" t="s">
        <v>412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>
      <c r="A24" s="24"/>
      <c r="B24" s="24"/>
      <c r="C24" s="24"/>
      <c r="D24" s="24"/>
      <c r="E24" s="24"/>
      <c r="F24" s="24"/>
      <c r="G24" s="24"/>
      <c r="H24" s="81"/>
      <c r="I24" s="24"/>
      <c r="J24" s="24"/>
      <c r="K24" s="24"/>
      <c r="L24" s="24"/>
      <c r="M24" s="24"/>
    </row>
  </sheetData>
  <mergeCells count="8">
    <mergeCell ref="A1:M1"/>
    <mergeCell ref="E3:L3"/>
    <mergeCell ref="B3:B4"/>
    <mergeCell ref="C3:C4"/>
    <mergeCell ref="D3:D4"/>
    <mergeCell ref="A3:A4"/>
    <mergeCell ref="M3:M4"/>
    <mergeCell ref="J2:M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BreakPreview" zoomScaleNormal="100" zoomScaleSheetLayoutView="100" workbookViewId="0">
      <selection activeCell="I14" sqref="I14"/>
    </sheetView>
  </sheetViews>
  <sheetFormatPr defaultRowHeight="16.5"/>
  <sheetData>
    <row r="1" spans="1:7" s="24" customFormat="1" ht="47.25" customHeight="1">
      <c r="A1" s="291" t="s">
        <v>175</v>
      </c>
      <c r="B1" s="292"/>
      <c r="C1" s="292"/>
      <c r="D1" s="292"/>
      <c r="E1" s="292"/>
      <c r="F1" s="292"/>
      <c r="G1" s="292"/>
    </row>
    <row r="2" spans="1:7" s="24" customFormat="1" ht="20.100000000000001" customHeight="1" thickBot="1">
      <c r="E2" s="299" t="s">
        <v>387</v>
      </c>
      <c r="F2" s="290"/>
      <c r="G2" s="290"/>
    </row>
    <row r="3" spans="1:7" s="24" customFormat="1" ht="20.100000000000001" customHeight="1">
      <c r="A3" s="295" t="s">
        <v>11</v>
      </c>
      <c r="B3" s="295" t="s">
        <v>176</v>
      </c>
      <c r="C3" s="293" t="s">
        <v>177</v>
      </c>
      <c r="D3" s="293" t="s">
        <v>178</v>
      </c>
      <c r="E3" s="298"/>
      <c r="F3" s="293" t="s">
        <v>181</v>
      </c>
      <c r="G3" s="294"/>
    </row>
    <row r="4" spans="1:7" s="24" customFormat="1" ht="27" customHeight="1">
      <c r="A4" s="296"/>
      <c r="B4" s="296"/>
      <c r="C4" s="297"/>
      <c r="D4" s="34" t="s">
        <v>179</v>
      </c>
      <c r="E4" s="34" t="s">
        <v>180</v>
      </c>
      <c r="F4" s="34" t="s">
        <v>179</v>
      </c>
      <c r="G4" s="34" t="s">
        <v>180</v>
      </c>
    </row>
    <row r="5" spans="1:7" s="24" customFormat="1" ht="20.100000000000001" customHeight="1">
      <c r="A5" s="36">
        <v>2015</v>
      </c>
      <c r="B5" s="45">
        <v>0</v>
      </c>
      <c r="C5" s="45">
        <v>0</v>
      </c>
      <c r="D5" s="46">
        <v>0</v>
      </c>
      <c r="E5" s="46">
        <v>0</v>
      </c>
      <c r="F5" s="46">
        <v>0</v>
      </c>
      <c r="G5" s="46">
        <v>0</v>
      </c>
    </row>
    <row r="6" spans="1:7" s="24" customFormat="1" ht="20.100000000000001" customHeight="1">
      <c r="A6" s="36">
        <v>2016</v>
      </c>
      <c r="B6" s="52">
        <v>5</v>
      </c>
      <c r="C6" s="52">
        <v>5</v>
      </c>
      <c r="D6" s="105" t="s">
        <v>0</v>
      </c>
      <c r="E6" s="105" t="s">
        <v>0</v>
      </c>
      <c r="F6" s="52">
        <v>5</v>
      </c>
      <c r="G6" s="52">
        <v>5</v>
      </c>
    </row>
    <row r="7" spans="1:7" s="81" customFormat="1" ht="20.100000000000001" customHeight="1">
      <c r="A7" s="36">
        <v>2017</v>
      </c>
      <c r="B7" s="45" t="s">
        <v>404</v>
      </c>
      <c r="C7" s="45" t="s">
        <v>404</v>
      </c>
      <c r="D7" s="45" t="s">
        <v>404</v>
      </c>
      <c r="E7" s="45" t="s">
        <v>404</v>
      </c>
      <c r="F7" s="45" t="s">
        <v>404</v>
      </c>
      <c r="G7" s="45" t="s">
        <v>404</v>
      </c>
    </row>
    <row r="8" spans="1:7" s="81" customFormat="1" ht="20.100000000000001" customHeight="1">
      <c r="A8" s="37">
        <v>2018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</row>
    <row r="9" spans="1:7" s="51" customFormat="1" ht="20.100000000000001" customHeight="1" thickBot="1">
      <c r="A9" s="35">
        <v>2019</v>
      </c>
      <c r="B9" s="151">
        <v>1</v>
      </c>
      <c r="C9" s="150">
        <v>1</v>
      </c>
      <c r="D9" s="150">
        <v>0</v>
      </c>
      <c r="E9" s="150">
        <v>0</v>
      </c>
      <c r="F9" s="150">
        <v>1</v>
      </c>
      <c r="G9" s="150">
        <v>1</v>
      </c>
    </row>
    <row r="10" spans="1:7" s="24" customFormat="1" ht="20.100000000000001" customHeight="1">
      <c r="A10" s="24" t="s">
        <v>155</v>
      </c>
    </row>
  </sheetData>
  <mergeCells count="7">
    <mergeCell ref="A1:G1"/>
    <mergeCell ref="F3:G3"/>
    <mergeCell ref="A3:A4"/>
    <mergeCell ref="B3:B4"/>
    <mergeCell ref="C3:C4"/>
    <mergeCell ref="D3:E3"/>
    <mergeCell ref="E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view="pageBreakPreview" zoomScale="85" zoomScaleNormal="100" zoomScaleSheetLayoutView="85" workbookViewId="0">
      <selection activeCell="AI24" sqref="AI24"/>
    </sheetView>
  </sheetViews>
  <sheetFormatPr defaultRowHeight="16.5"/>
  <cols>
    <col min="1" max="1" width="14.125" customWidth="1"/>
    <col min="2" max="2" width="7.625" customWidth="1"/>
    <col min="3" max="3" width="9" customWidth="1"/>
    <col min="4" max="5" width="7.625" customWidth="1"/>
    <col min="6" max="6" width="9.125" customWidth="1"/>
    <col min="7" max="9" width="7.625" customWidth="1"/>
    <col min="10" max="10" width="14.125" customWidth="1"/>
    <col min="11" max="14" width="6.625" customWidth="1"/>
    <col min="15" max="15" width="8.375" customWidth="1"/>
    <col min="16" max="20" width="6.625" customWidth="1"/>
    <col min="21" max="21" width="14.125" customWidth="1"/>
    <col min="22" max="25" width="5.625" customWidth="1"/>
    <col min="26" max="26" width="8.25" customWidth="1"/>
    <col min="27" max="27" width="9.125" customWidth="1"/>
    <col min="28" max="29" width="5.625" customWidth="1"/>
    <col min="30" max="30" width="9" customWidth="1"/>
    <col min="31" max="31" width="5.625" customWidth="1"/>
    <col min="32" max="32" width="7.875" customWidth="1"/>
    <col min="33" max="33" width="7.625" customWidth="1"/>
    <col min="34" max="34" width="5.625" customWidth="1"/>
    <col min="35" max="35" width="6.625" bestFit="1" customWidth="1"/>
    <col min="36" max="36" width="5" bestFit="1" customWidth="1"/>
    <col min="37" max="37" width="14.125" customWidth="1"/>
    <col min="38" max="47" width="5.625" customWidth="1"/>
    <col min="48" max="48" width="6.625" bestFit="1" customWidth="1"/>
    <col min="49" max="49" width="5.625" customWidth="1"/>
  </cols>
  <sheetData>
    <row r="1" spans="1:53" s="74" customFormat="1" ht="26.25" customHeight="1">
      <c r="A1" s="272" t="s">
        <v>182</v>
      </c>
      <c r="B1" s="272"/>
      <c r="C1" s="272"/>
      <c r="D1" s="272"/>
      <c r="E1" s="272"/>
      <c r="F1" s="272"/>
      <c r="G1" s="272"/>
      <c r="H1" s="272"/>
      <c r="I1" s="272"/>
      <c r="J1" s="272" t="s">
        <v>183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 t="s">
        <v>183</v>
      </c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 t="s">
        <v>183</v>
      </c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73"/>
      <c r="AY1" s="73"/>
      <c r="AZ1" s="73"/>
      <c r="BA1" s="73"/>
    </row>
    <row r="2" spans="1:53" ht="17.25" thickBot="1">
      <c r="A2" s="25"/>
      <c r="B2" s="25"/>
      <c r="C2" s="26"/>
      <c r="D2" s="26"/>
      <c r="E2" s="26"/>
      <c r="F2" s="321" t="s">
        <v>413</v>
      </c>
      <c r="G2" s="290"/>
      <c r="H2" s="290"/>
      <c r="I2" s="290"/>
      <c r="J2" s="25"/>
      <c r="K2" s="26"/>
      <c r="L2" s="26"/>
      <c r="M2" s="26"/>
      <c r="N2" s="26"/>
      <c r="O2" s="26"/>
      <c r="P2" s="321" t="s">
        <v>413</v>
      </c>
      <c r="Q2" s="290"/>
      <c r="R2" s="290"/>
      <c r="S2" s="290"/>
      <c r="T2" s="290"/>
      <c r="U2" s="25"/>
      <c r="V2" s="25"/>
      <c r="W2" s="25"/>
      <c r="X2" s="25"/>
      <c r="Y2" s="25"/>
      <c r="Z2" s="25"/>
      <c r="AA2" s="25"/>
      <c r="AB2" s="25"/>
      <c r="AC2" s="25"/>
      <c r="AD2" s="321" t="s">
        <v>413</v>
      </c>
      <c r="AE2" s="290"/>
      <c r="AF2" s="290"/>
      <c r="AG2" s="290"/>
      <c r="AH2" s="290"/>
      <c r="AI2" s="290"/>
      <c r="AJ2" s="290"/>
      <c r="AK2" s="25"/>
      <c r="AL2" s="26"/>
      <c r="AM2" s="26"/>
      <c r="AN2" s="26"/>
      <c r="AO2" s="26"/>
      <c r="AP2" s="26"/>
      <c r="AQ2" s="26"/>
      <c r="AR2" s="321" t="s">
        <v>413</v>
      </c>
      <c r="AS2" s="290"/>
      <c r="AT2" s="290"/>
      <c r="AU2" s="290"/>
      <c r="AV2" s="290"/>
      <c r="AW2" s="290"/>
      <c r="AX2" s="24"/>
      <c r="AY2" s="24"/>
      <c r="AZ2" s="24"/>
      <c r="BA2" s="24"/>
    </row>
    <row r="3" spans="1:53" ht="24.95" customHeight="1">
      <c r="A3" s="303" t="s">
        <v>2</v>
      </c>
      <c r="B3" s="308" t="s">
        <v>184</v>
      </c>
      <c r="C3" s="310"/>
      <c r="D3" s="308" t="s">
        <v>185</v>
      </c>
      <c r="E3" s="310"/>
      <c r="F3" s="322" t="s">
        <v>186</v>
      </c>
      <c r="G3" s="322" t="s">
        <v>414</v>
      </c>
      <c r="H3" s="322" t="s">
        <v>187</v>
      </c>
      <c r="I3" s="322" t="s">
        <v>188</v>
      </c>
      <c r="J3" s="303" t="s">
        <v>191</v>
      </c>
      <c r="K3" s="322" t="s">
        <v>192</v>
      </c>
      <c r="L3" s="314" t="s">
        <v>193</v>
      </c>
      <c r="M3" s="309"/>
      <c r="N3" s="309"/>
      <c r="O3" s="309"/>
      <c r="P3" s="309"/>
      <c r="Q3" s="309"/>
      <c r="R3" s="309"/>
      <c r="S3" s="309"/>
      <c r="T3" s="310"/>
      <c r="U3" s="303" t="s">
        <v>2</v>
      </c>
      <c r="V3" s="332" t="s">
        <v>204</v>
      </c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4"/>
      <c r="AK3" s="303" t="s">
        <v>2</v>
      </c>
      <c r="AL3" s="308" t="s">
        <v>208</v>
      </c>
      <c r="AM3" s="309"/>
      <c r="AN3" s="309"/>
      <c r="AO3" s="310"/>
      <c r="AP3" s="308" t="s">
        <v>209</v>
      </c>
      <c r="AQ3" s="309"/>
      <c r="AR3" s="309"/>
      <c r="AS3" s="310"/>
      <c r="AT3" s="308" t="s">
        <v>210</v>
      </c>
      <c r="AU3" s="309"/>
      <c r="AV3" s="309"/>
      <c r="AW3" s="309"/>
      <c r="AX3" s="24"/>
      <c r="AY3" s="24"/>
      <c r="AZ3" s="24"/>
      <c r="BA3" s="24"/>
    </row>
    <row r="4" spans="1:53" ht="24.95" customHeight="1">
      <c r="A4" s="304"/>
      <c r="B4" s="311"/>
      <c r="C4" s="313"/>
      <c r="D4" s="311"/>
      <c r="E4" s="313"/>
      <c r="F4" s="323"/>
      <c r="G4" s="323"/>
      <c r="H4" s="323"/>
      <c r="I4" s="323"/>
      <c r="J4" s="304"/>
      <c r="K4" s="323"/>
      <c r="L4" s="306" t="s">
        <v>415</v>
      </c>
      <c r="M4" s="306" t="s">
        <v>416</v>
      </c>
      <c r="N4" s="306" t="s">
        <v>200</v>
      </c>
      <c r="O4" s="306" t="s">
        <v>417</v>
      </c>
      <c r="P4" s="306" t="s">
        <v>202</v>
      </c>
      <c r="Q4" s="318" t="s">
        <v>196</v>
      </c>
      <c r="R4" s="316"/>
      <c r="S4" s="316"/>
      <c r="T4" s="317"/>
      <c r="U4" s="304"/>
      <c r="V4" s="329" t="s">
        <v>203</v>
      </c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1"/>
      <c r="AK4" s="304"/>
      <c r="AL4" s="311"/>
      <c r="AM4" s="312"/>
      <c r="AN4" s="312"/>
      <c r="AO4" s="313"/>
      <c r="AP4" s="311"/>
      <c r="AQ4" s="312"/>
      <c r="AR4" s="312"/>
      <c r="AS4" s="313"/>
      <c r="AT4" s="311"/>
      <c r="AU4" s="312"/>
      <c r="AV4" s="312"/>
      <c r="AW4" s="312"/>
      <c r="AX4" s="24"/>
      <c r="AY4" s="24"/>
      <c r="AZ4" s="24"/>
      <c r="BA4" s="24"/>
    </row>
    <row r="5" spans="1:53" ht="24.95" customHeight="1">
      <c r="A5" s="304"/>
      <c r="B5" s="306" t="s">
        <v>189</v>
      </c>
      <c r="C5" s="306" t="s">
        <v>190</v>
      </c>
      <c r="D5" s="306" t="s">
        <v>189</v>
      </c>
      <c r="E5" s="306" t="s">
        <v>190</v>
      </c>
      <c r="F5" s="323"/>
      <c r="G5" s="323"/>
      <c r="H5" s="323"/>
      <c r="I5" s="323"/>
      <c r="J5" s="304"/>
      <c r="K5" s="323"/>
      <c r="L5" s="319"/>
      <c r="M5" s="323"/>
      <c r="N5" s="323"/>
      <c r="O5" s="323"/>
      <c r="P5" s="323"/>
      <c r="Q5" s="315" t="s">
        <v>423</v>
      </c>
      <c r="R5" s="316"/>
      <c r="S5" s="316"/>
      <c r="T5" s="317"/>
      <c r="U5" s="304"/>
      <c r="V5" s="324" t="s">
        <v>205</v>
      </c>
      <c r="W5" s="325"/>
      <c r="X5" s="325"/>
      <c r="Y5" s="325"/>
      <c r="Z5" s="326"/>
      <c r="AA5" s="324" t="s">
        <v>206</v>
      </c>
      <c r="AB5" s="325"/>
      <c r="AC5" s="325"/>
      <c r="AD5" s="326"/>
      <c r="AE5" s="327" t="s">
        <v>207</v>
      </c>
      <c r="AF5" s="328"/>
      <c r="AG5" s="312"/>
      <c r="AH5" s="312"/>
      <c r="AI5" s="312"/>
      <c r="AJ5" s="313"/>
      <c r="AK5" s="304"/>
      <c r="AL5" s="306" t="s">
        <v>215</v>
      </c>
      <c r="AM5" s="300" t="s">
        <v>211</v>
      </c>
      <c r="AN5" s="301"/>
      <c r="AO5" s="302"/>
      <c r="AP5" s="306" t="s">
        <v>215</v>
      </c>
      <c r="AQ5" s="300" t="s">
        <v>211</v>
      </c>
      <c r="AR5" s="301"/>
      <c r="AS5" s="302"/>
      <c r="AT5" s="306" t="s">
        <v>215</v>
      </c>
      <c r="AU5" s="300" t="s">
        <v>211</v>
      </c>
      <c r="AV5" s="301"/>
      <c r="AW5" s="302"/>
      <c r="AX5" s="24"/>
      <c r="AY5" s="24"/>
      <c r="AZ5" s="24"/>
      <c r="BA5" s="24"/>
    </row>
    <row r="6" spans="1:53" ht="54" customHeight="1">
      <c r="A6" s="305"/>
      <c r="B6" s="307"/>
      <c r="C6" s="307"/>
      <c r="D6" s="307"/>
      <c r="E6" s="307"/>
      <c r="F6" s="307"/>
      <c r="G6" s="307"/>
      <c r="H6" s="307"/>
      <c r="I6" s="307"/>
      <c r="J6" s="305"/>
      <c r="K6" s="307"/>
      <c r="L6" s="320"/>
      <c r="M6" s="307"/>
      <c r="N6" s="307"/>
      <c r="O6" s="307"/>
      <c r="P6" s="307"/>
      <c r="Q6" s="53" t="s">
        <v>197</v>
      </c>
      <c r="R6" s="53" t="s">
        <v>198</v>
      </c>
      <c r="S6" s="53" t="s">
        <v>199</v>
      </c>
      <c r="T6" s="27" t="s">
        <v>194</v>
      </c>
      <c r="U6" s="305"/>
      <c r="V6" s="53" t="s">
        <v>197</v>
      </c>
      <c r="W6" s="53" t="s">
        <v>198</v>
      </c>
      <c r="X6" s="53" t="s">
        <v>199</v>
      </c>
      <c r="Y6" s="27" t="s">
        <v>194</v>
      </c>
      <c r="Z6" s="54" t="s">
        <v>201</v>
      </c>
      <c r="AA6" s="53" t="s">
        <v>197</v>
      </c>
      <c r="AB6" s="53" t="s">
        <v>198</v>
      </c>
      <c r="AC6" s="53" t="s">
        <v>199</v>
      </c>
      <c r="AD6" s="27" t="s">
        <v>194</v>
      </c>
      <c r="AE6" s="53" t="s">
        <v>419</v>
      </c>
      <c r="AF6" s="3" t="s">
        <v>420</v>
      </c>
      <c r="AG6" s="53" t="s">
        <v>198</v>
      </c>
      <c r="AH6" s="53" t="s">
        <v>199</v>
      </c>
      <c r="AI6" s="27" t="s">
        <v>194</v>
      </c>
      <c r="AJ6" s="27" t="s">
        <v>195</v>
      </c>
      <c r="AK6" s="305"/>
      <c r="AL6" s="307"/>
      <c r="AM6" s="53" t="s">
        <v>212</v>
      </c>
      <c r="AN6" s="27" t="s">
        <v>213</v>
      </c>
      <c r="AO6" s="27" t="s">
        <v>214</v>
      </c>
      <c r="AP6" s="307"/>
      <c r="AQ6" s="53" t="s">
        <v>212</v>
      </c>
      <c r="AR6" s="27" t="s">
        <v>213</v>
      </c>
      <c r="AS6" s="27" t="s">
        <v>214</v>
      </c>
      <c r="AT6" s="307"/>
      <c r="AU6" s="53" t="s">
        <v>212</v>
      </c>
      <c r="AV6" s="27" t="s">
        <v>213</v>
      </c>
      <c r="AW6" s="27" t="s">
        <v>214</v>
      </c>
      <c r="AX6" s="24"/>
      <c r="AY6" s="24"/>
      <c r="AZ6" s="24"/>
      <c r="BA6" s="24"/>
    </row>
    <row r="7" spans="1:53" ht="24.95" customHeight="1">
      <c r="A7" s="10">
        <v>2015</v>
      </c>
      <c r="B7" s="11">
        <v>396.36</v>
      </c>
      <c r="C7" s="17">
        <v>53014</v>
      </c>
      <c r="D7" s="16">
        <v>363.45</v>
      </c>
      <c r="E7" s="17">
        <v>51271</v>
      </c>
      <c r="F7" s="16">
        <v>96.7</v>
      </c>
      <c r="G7" s="16">
        <v>57.66</v>
      </c>
      <c r="H7" s="16">
        <v>57.66</v>
      </c>
      <c r="I7" s="16">
        <v>100</v>
      </c>
      <c r="J7" s="10">
        <v>2015</v>
      </c>
      <c r="K7" s="16">
        <v>63.56</v>
      </c>
      <c r="L7" s="16">
        <v>7.39</v>
      </c>
      <c r="M7" s="16">
        <v>43.37</v>
      </c>
      <c r="N7" s="16">
        <v>12.8</v>
      </c>
      <c r="O7" s="95" t="s">
        <v>0</v>
      </c>
      <c r="P7" s="95" t="s">
        <v>0</v>
      </c>
      <c r="Q7" s="16">
        <v>57.66</v>
      </c>
      <c r="R7" s="16">
        <v>7.39</v>
      </c>
      <c r="S7" s="16">
        <v>43.37</v>
      </c>
      <c r="T7" s="16">
        <v>6.9</v>
      </c>
      <c r="U7" s="10">
        <v>2015</v>
      </c>
      <c r="V7" s="16" t="s">
        <v>0</v>
      </c>
      <c r="W7" s="16" t="s">
        <v>0</v>
      </c>
      <c r="X7" s="16" t="s">
        <v>0</v>
      </c>
      <c r="Y7" s="16" t="s">
        <v>0</v>
      </c>
      <c r="Z7" s="16" t="s">
        <v>0</v>
      </c>
      <c r="AA7" s="16">
        <v>5.9</v>
      </c>
      <c r="AB7" s="16" t="s">
        <v>0</v>
      </c>
      <c r="AC7" s="16" t="s">
        <v>0</v>
      </c>
      <c r="AD7" s="16">
        <v>5.9</v>
      </c>
      <c r="AE7" s="16" t="s">
        <v>0</v>
      </c>
      <c r="AF7" s="95" t="s">
        <v>421</v>
      </c>
      <c r="AG7" s="16" t="s">
        <v>0</v>
      </c>
      <c r="AH7" s="16" t="s">
        <v>0</v>
      </c>
      <c r="AI7" s="16" t="s">
        <v>0</v>
      </c>
      <c r="AJ7" s="16" t="s">
        <v>0</v>
      </c>
      <c r="AK7" s="10">
        <v>2015</v>
      </c>
      <c r="AL7" s="11">
        <v>57</v>
      </c>
      <c r="AM7" s="16">
        <v>18</v>
      </c>
      <c r="AN7" s="16">
        <v>8</v>
      </c>
      <c r="AO7" s="16">
        <v>2</v>
      </c>
      <c r="AP7" s="16" t="s">
        <v>0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6" t="s">
        <v>0</v>
      </c>
      <c r="AW7" s="16" t="s">
        <v>0</v>
      </c>
      <c r="AX7" s="24"/>
      <c r="AY7" s="24"/>
      <c r="AZ7" s="24"/>
      <c r="BA7" s="24"/>
    </row>
    <row r="8" spans="1:53" s="40" customFormat="1" ht="24.95" customHeight="1">
      <c r="A8" s="10">
        <v>2016</v>
      </c>
      <c r="B8" s="11">
        <v>396.36</v>
      </c>
      <c r="C8" s="17">
        <v>54336</v>
      </c>
      <c r="D8" s="16">
        <v>363.45</v>
      </c>
      <c r="E8" s="17">
        <v>51653</v>
      </c>
      <c r="F8" s="113">
        <v>1112.2</v>
      </c>
      <c r="G8" s="16">
        <v>56.95</v>
      </c>
      <c r="H8" s="16">
        <v>56.95</v>
      </c>
      <c r="I8" s="16">
        <v>100</v>
      </c>
      <c r="J8" s="10">
        <v>2016</v>
      </c>
      <c r="K8" s="16">
        <v>62.3</v>
      </c>
      <c r="L8" s="16">
        <v>6.98</v>
      </c>
      <c r="M8" s="16">
        <v>43.36999999999999</v>
      </c>
      <c r="N8" s="16">
        <v>6.599999999999997</v>
      </c>
      <c r="O8" s="16" t="s">
        <v>0</v>
      </c>
      <c r="P8" s="16" t="s">
        <v>0</v>
      </c>
      <c r="Q8" s="16">
        <v>56.95</v>
      </c>
      <c r="R8" s="16">
        <v>6.98</v>
      </c>
      <c r="S8" s="16">
        <v>43.36999999999999</v>
      </c>
      <c r="T8" s="16">
        <v>6.599999999999997</v>
      </c>
      <c r="U8" s="10">
        <v>2016</v>
      </c>
      <c r="V8" s="16" t="s">
        <v>0</v>
      </c>
      <c r="W8" s="16" t="s">
        <v>0</v>
      </c>
      <c r="X8" s="16" t="s">
        <v>0</v>
      </c>
      <c r="Y8" s="16" t="s">
        <v>0</v>
      </c>
      <c r="Z8" s="16" t="s">
        <v>0</v>
      </c>
      <c r="AA8" s="16">
        <v>5.8999999999999977</v>
      </c>
      <c r="AB8" s="16" t="s">
        <v>0</v>
      </c>
      <c r="AC8" s="16" t="s">
        <v>0</v>
      </c>
      <c r="AD8" s="16">
        <v>5.8999999999999977</v>
      </c>
      <c r="AE8" s="16" t="s">
        <v>0</v>
      </c>
      <c r="AF8" s="95" t="s">
        <v>421</v>
      </c>
      <c r="AG8" s="16" t="s">
        <v>0</v>
      </c>
      <c r="AH8" s="16" t="s">
        <v>0</v>
      </c>
      <c r="AI8" s="16" t="s">
        <v>0</v>
      </c>
      <c r="AJ8" s="16" t="s">
        <v>0</v>
      </c>
      <c r="AK8" s="10">
        <v>2016</v>
      </c>
      <c r="AL8" s="11">
        <v>57</v>
      </c>
      <c r="AM8" s="16">
        <v>18</v>
      </c>
      <c r="AN8" s="16">
        <v>8</v>
      </c>
      <c r="AO8" s="16">
        <v>2</v>
      </c>
      <c r="AP8" s="16" t="s">
        <v>0</v>
      </c>
      <c r="AQ8" s="16" t="s">
        <v>0</v>
      </c>
      <c r="AR8" s="16" t="s">
        <v>0</v>
      </c>
      <c r="AS8" s="16" t="s">
        <v>0</v>
      </c>
      <c r="AT8" s="16" t="s">
        <v>0</v>
      </c>
      <c r="AU8" s="16" t="s">
        <v>0</v>
      </c>
      <c r="AV8" s="16" t="s">
        <v>0</v>
      </c>
      <c r="AW8" s="16" t="s">
        <v>0</v>
      </c>
      <c r="AX8" s="24"/>
      <c r="AY8" s="24"/>
      <c r="AZ8" s="24"/>
      <c r="BA8" s="24"/>
    </row>
    <row r="9" spans="1:53" s="40" customFormat="1" ht="24.95" customHeight="1">
      <c r="A9" s="10">
        <v>2017</v>
      </c>
      <c r="B9" s="95">
        <v>396.36</v>
      </c>
      <c r="C9" s="115">
        <v>52109</v>
      </c>
      <c r="D9" s="116">
        <v>363.45</v>
      </c>
      <c r="E9" s="114">
        <v>49983</v>
      </c>
      <c r="F9" s="116">
        <v>95.920090579362494</v>
      </c>
      <c r="G9" s="116">
        <v>56.910000000000011</v>
      </c>
      <c r="H9" s="116">
        <v>56.910000000000011</v>
      </c>
      <c r="I9" s="95">
        <v>100</v>
      </c>
      <c r="J9" s="10">
        <v>2017</v>
      </c>
      <c r="K9" s="117">
        <v>62.77</v>
      </c>
      <c r="L9" s="117">
        <v>6.94</v>
      </c>
      <c r="M9" s="117">
        <v>43.329999999999991</v>
      </c>
      <c r="N9" s="93">
        <v>12.499999999999995</v>
      </c>
      <c r="O9" s="95" t="s">
        <v>0</v>
      </c>
      <c r="P9" s="95" t="s">
        <v>0</v>
      </c>
      <c r="Q9" s="117">
        <v>56.87</v>
      </c>
      <c r="R9" s="117">
        <v>6.94</v>
      </c>
      <c r="S9" s="117">
        <v>43.329999999999991</v>
      </c>
      <c r="T9" s="93">
        <v>6.599999999999997</v>
      </c>
      <c r="U9" s="10">
        <v>2017</v>
      </c>
      <c r="V9" s="95" t="s">
        <v>402</v>
      </c>
      <c r="W9" s="95" t="s">
        <v>402</v>
      </c>
      <c r="X9" s="95" t="s">
        <v>402</v>
      </c>
      <c r="Y9" s="95" t="s">
        <v>402</v>
      </c>
      <c r="Z9" s="95" t="s">
        <v>402</v>
      </c>
      <c r="AA9" s="95">
        <v>5.8999999999999977</v>
      </c>
      <c r="AB9" s="95" t="s">
        <v>402</v>
      </c>
      <c r="AC9" s="95" t="s">
        <v>402</v>
      </c>
      <c r="AD9" s="95">
        <v>5.8999999999999977</v>
      </c>
      <c r="AE9" s="95" t="s">
        <v>402</v>
      </c>
      <c r="AF9" s="95" t="s">
        <v>421</v>
      </c>
      <c r="AG9" s="95" t="s">
        <v>402</v>
      </c>
      <c r="AH9" s="95" t="s">
        <v>402</v>
      </c>
      <c r="AI9" s="95" t="s">
        <v>402</v>
      </c>
      <c r="AJ9" s="95" t="s">
        <v>402</v>
      </c>
      <c r="AK9" s="10">
        <v>2017</v>
      </c>
      <c r="AL9" s="95">
        <v>61</v>
      </c>
      <c r="AM9" s="95">
        <v>19</v>
      </c>
      <c r="AN9" s="95">
        <v>8</v>
      </c>
      <c r="AO9" s="95" t="s">
        <v>402</v>
      </c>
      <c r="AP9" s="95" t="s">
        <v>402</v>
      </c>
      <c r="AQ9" s="95" t="s">
        <v>402</v>
      </c>
      <c r="AR9" s="95" t="s">
        <v>403</v>
      </c>
      <c r="AS9" s="95" t="s">
        <v>402</v>
      </c>
      <c r="AT9" s="95" t="s">
        <v>403</v>
      </c>
      <c r="AU9" s="95" t="s">
        <v>403</v>
      </c>
      <c r="AV9" s="95" t="s">
        <v>402</v>
      </c>
      <c r="AW9" s="118" t="s">
        <v>402</v>
      </c>
      <c r="AX9" s="81"/>
      <c r="AY9" s="81"/>
      <c r="AZ9" s="81"/>
      <c r="BA9" s="81"/>
    </row>
    <row r="10" spans="1:53" s="152" customFormat="1" ht="24.95" customHeight="1">
      <c r="A10" s="5">
        <v>2018</v>
      </c>
      <c r="B10" s="160">
        <v>396.36</v>
      </c>
      <c r="C10" s="138">
        <v>51477</v>
      </c>
      <c r="D10" s="160">
        <v>363.45</v>
      </c>
      <c r="E10" s="138">
        <v>49675</v>
      </c>
      <c r="F10" s="160">
        <v>96.499407502379711</v>
      </c>
      <c r="G10" s="160">
        <v>56.859999999999992</v>
      </c>
      <c r="H10" s="160">
        <v>56.859999999999992</v>
      </c>
      <c r="I10" s="138">
        <v>100</v>
      </c>
      <c r="J10" s="5">
        <v>2018</v>
      </c>
      <c r="K10" s="159">
        <v>62.759999999999991</v>
      </c>
      <c r="L10" s="159">
        <v>6.9300000000000006</v>
      </c>
      <c r="M10" s="159">
        <v>43.33</v>
      </c>
      <c r="N10" s="159">
        <v>12.499999999999995</v>
      </c>
      <c r="O10" s="163">
        <v>0</v>
      </c>
      <c r="P10" s="163">
        <v>0</v>
      </c>
      <c r="Q10" s="159">
        <v>56.859999999999992</v>
      </c>
      <c r="R10" s="159">
        <v>6.9300000000000006</v>
      </c>
      <c r="S10" s="159">
        <v>43.33</v>
      </c>
      <c r="T10" s="159">
        <v>6.599999999999997</v>
      </c>
      <c r="U10" s="5">
        <v>2018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5.8999999999999986</v>
      </c>
      <c r="AB10" s="158">
        <v>0</v>
      </c>
      <c r="AC10" s="158">
        <v>0</v>
      </c>
      <c r="AD10" s="158">
        <v>5.8999999999999986</v>
      </c>
      <c r="AE10" s="158">
        <v>0</v>
      </c>
      <c r="AF10" s="158" t="s">
        <v>410</v>
      </c>
      <c r="AG10" s="158">
        <v>0</v>
      </c>
      <c r="AH10" s="158">
        <v>0</v>
      </c>
      <c r="AI10" s="158">
        <v>0</v>
      </c>
      <c r="AJ10" s="158">
        <v>0</v>
      </c>
      <c r="AK10" s="5">
        <v>2018</v>
      </c>
      <c r="AL10" s="163">
        <v>61</v>
      </c>
      <c r="AM10" s="163">
        <v>19</v>
      </c>
      <c r="AN10" s="163">
        <v>8</v>
      </c>
      <c r="AO10" s="163">
        <v>1</v>
      </c>
      <c r="AP10" s="163">
        <v>0</v>
      </c>
      <c r="AQ10" s="163">
        <v>0</v>
      </c>
      <c r="AR10" s="163">
        <v>0</v>
      </c>
      <c r="AS10" s="163">
        <v>0</v>
      </c>
      <c r="AT10" s="163">
        <v>0</v>
      </c>
      <c r="AU10" s="163">
        <v>0</v>
      </c>
      <c r="AV10" s="163">
        <v>0</v>
      </c>
      <c r="AW10" s="163">
        <v>0</v>
      </c>
      <c r="AX10" s="146"/>
      <c r="AY10" s="146"/>
      <c r="AZ10" s="146"/>
      <c r="BA10" s="146"/>
    </row>
    <row r="11" spans="1:53" s="152" customFormat="1" ht="24.95" customHeight="1">
      <c r="A11" s="6">
        <v>2019</v>
      </c>
      <c r="B11" s="162">
        <f>SUM(B12:B23)</f>
        <v>396.36</v>
      </c>
      <c r="C11" s="161">
        <f t="shared" ref="C11:H11" si="0">SUM(C12:C23)</f>
        <v>50689</v>
      </c>
      <c r="D11" s="162">
        <f t="shared" si="0"/>
        <v>363.45</v>
      </c>
      <c r="E11" s="161">
        <f t="shared" si="0"/>
        <v>49142</v>
      </c>
      <c r="F11" s="162">
        <f t="shared" si="0"/>
        <v>1129.0917265259607</v>
      </c>
      <c r="G11" s="219">
        <f t="shared" si="0"/>
        <v>56.800000000000004</v>
      </c>
      <c r="H11" s="219">
        <f t="shared" si="0"/>
        <v>56.800000000000004</v>
      </c>
      <c r="I11" s="162">
        <v>100</v>
      </c>
      <c r="J11" s="6">
        <v>2019</v>
      </c>
      <c r="K11" s="149">
        <f>SUM(K12:K23)</f>
        <v>64.709999999999994</v>
      </c>
      <c r="L11" s="149">
        <f t="shared" ref="L11:T11" si="1">SUM(L12:L23)</f>
        <v>7.96</v>
      </c>
      <c r="M11" s="149">
        <f t="shared" si="1"/>
        <v>43.33</v>
      </c>
      <c r="N11" s="149">
        <f t="shared" si="1"/>
        <v>13.42</v>
      </c>
      <c r="O11" s="149">
        <f t="shared" si="1"/>
        <v>0</v>
      </c>
      <c r="P11" s="149">
        <f t="shared" si="1"/>
        <v>0</v>
      </c>
      <c r="Q11" s="149">
        <f t="shared" si="1"/>
        <v>56.800000000000004</v>
      </c>
      <c r="R11" s="149">
        <f t="shared" si="1"/>
        <v>6.9226873021456212</v>
      </c>
      <c r="S11" s="149">
        <f t="shared" si="1"/>
        <v>43.28427717200141</v>
      </c>
      <c r="T11" s="149">
        <f t="shared" si="1"/>
        <v>6.5930355258529705</v>
      </c>
      <c r="U11" s="6">
        <v>2019</v>
      </c>
      <c r="V11" s="144">
        <f>SUM(V12:V23)</f>
        <v>0</v>
      </c>
      <c r="W11" s="144">
        <f t="shared" ref="W11:AJ11" si="2">SUM(W12:W23)</f>
        <v>0</v>
      </c>
      <c r="X11" s="144">
        <f t="shared" si="2"/>
        <v>0</v>
      </c>
      <c r="Y11" s="144">
        <f t="shared" si="2"/>
        <v>0</v>
      </c>
      <c r="Z11" s="144">
        <f t="shared" si="2"/>
        <v>0</v>
      </c>
      <c r="AA11" s="131">
        <f t="shared" si="2"/>
        <v>59671</v>
      </c>
      <c r="AB11" s="144">
        <f t="shared" si="2"/>
        <v>0</v>
      </c>
      <c r="AC11" s="144">
        <f t="shared" si="2"/>
        <v>0</v>
      </c>
      <c r="AD11" s="131">
        <f t="shared" si="2"/>
        <v>59671</v>
      </c>
      <c r="AE11" s="144">
        <f t="shared" si="2"/>
        <v>0</v>
      </c>
      <c r="AF11" s="144">
        <f t="shared" si="2"/>
        <v>2581.7200000000003</v>
      </c>
      <c r="AG11" s="144">
        <f t="shared" si="2"/>
        <v>2581.7200000000003</v>
      </c>
      <c r="AH11" s="144">
        <f t="shared" si="2"/>
        <v>0</v>
      </c>
      <c r="AI11" s="144">
        <f t="shared" si="2"/>
        <v>0</v>
      </c>
      <c r="AJ11" s="144">
        <f t="shared" si="2"/>
        <v>0</v>
      </c>
      <c r="AK11" s="6">
        <v>2019</v>
      </c>
      <c r="AL11" s="131">
        <f>SUM(AL12:AL23)</f>
        <v>61</v>
      </c>
      <c r="AM11" s="131">
        <f t="shared" ref="AM11:AW11" si="3">SUM(AM12:AM23)</f>
        <v>19</v>
      </c>
      <c r="AN11" s="131">
        <f t="shared" si="3"/>
        <v>8</v>
      </c>
      <c r="AO11" s="131">
        <f t="shared" si="3"/>
        <v>1</v>
      </c>
      <c r="AP11" s="131">
        <f t="shared" si="3"/>
        <v>0</v>
      </c>
      <c r="AQ11" s="131">
        <f t="shared" si="3"/>
        <v>0</v>
      </c>
      <c r="AR11" s="131">
        <f t="shared" si="3"/>
        <v>0</v>
      </c>
      <c r="AS11" s="131">
        <f t="shared" si="3"/>
        <v>0</v>
      </c>
      <c r="AT11" s="131">
        <f t="shared" si="3"/>
        <v>0</v>
      </c>
      <c r="AU11" s="131">
        <f t="shared" si="3"/>
        <v>0</v>
      </c>
      <c r="AV11" s="131">
        <f t="shared" si="3"/>
        <v>0</v>
      </c>
      <c r="AW11" s="131">
        <f t="shared" si="3"/>
        <v>0</v>
      </c>
      <c r="AX11" s="146"/>
      <c r="AY11" s="146"/>
      <c r="AZ11" s="146"/>
      <c r="BA11" s="146"/>
    </row>
    <row r="12" spans="1:53" s="152" customFormat="1" ht="24.95" customHeight="1">
      <c r="A12" s="139" t="s">
        <v>107</v>
      </c>
      <c r="B12" s="210">
        <v>54.18</v>
      </c>
      <c r="C12" s="211">
        <v>18555</v>
      </c>
      <c r="D12" s="212">
        <v>54.18</v>
      </c>
      <c r="E12" s="211">
        <v>18810</v>
      </c>
      <c r="F12" s="213">
        <f t="shared" ref="F12:F23" si="4">E12/C12*100</f>
        <v>101.37429264349231</v>
      </c>
      <c r="G12" s="212">
        <v>28.4</v>
      </c>
      <c r="H12" s="212">
        <v>28.4</v>
      </c>
      <c r="I12" s="138">
        <v>100</v>
      </c>
      <c r="J12" s="139" t="s">
        <v>370</v>
      </c>
      <c r="K12" s="159">
        <f>SUM(L12:P12)</f>
        <v>33.160000000000004</v>
      </c>
      <c r="L12" s="213">
        <v>6.02</v>
      </c>
      <c r="M12" s="159">
        <v>20.6</v>
      </c>
      <c r="N12" s="159">
        <v>6.54</v>
      </c>
      <c r="O12" s="163">
        <v>0</v>
      </c>
      <c r="P12" s="163">
        <v>0</v>
      </c>
      <c r="Q12" s="159">
        <v>28.4</v>
      </c>
      <c r="R12" s="159">
        <v>3.4613436510728111</v>
      </c>
      <c r="S12" s="159">
        <v>21.642138586000705</v>
      </c>
      <c r="T12" s="217">
        <v>3.2965177629264848</v>
      </c>
      <c r="U12" s="139" t="s">
        <v>370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63">
        <v>21238</v>
      </c>
      <c r="AB12" s="158">
        <v>0</v>
      </c>
      <c r="AC12" s="158">
        <v>0</v>
      </c>
      <c r="AD12" s="163">
        <v>21238</v>
      </c>
      <c r="AE12" s="158">
        <v>0</v>
      </c>
      <c r="AF12" s="158">
        <v>2537</v>
      </c>
      <c r="AG12" s="158">
        <v>2537</v>
      </c>
      <c r="AH12" s="158">
        <v>0</v>
      </c>
      <c r="AI12" s="158">
        <v>0</v>
      </c>
      <c r="AJ12" s="158">
        <v>0</v>
      </c>
      <c r="AK12" s="139" t="s">
        <v>370</v>
      </c>
      <c r="AL12" s="145">
        <v>23</v>
      </c>
      <c r="AM12" s="163">
        <v>7</v>
      </c>
      <c r="AN12" s="163">
        <v>8</v>
      </c>
      <c r="AO12" s="163">
        <v>0</v>
      </c>
      <c r="AP12" s="163">
        <v>0</v>
      </c>
      <c r="AQ12" s="163">
        <v>0</v>
      </c>
      <c r="AR12" s="163">
        <v>0</v>
      </c>
      <c r="AS12" s="163">
        <v>0</v>
      </c>
      <c r="AT12" s="163">
        <v>0</v>
      </c>
      <c r="AU12" s="163">
        <v>0</v>
      </c>
      <c r="AV12" s="163">
        <v>0</v>
      </c>
      <c r="AW12" s="163">
        <v>0</v>
      </c>
      <c r="AX12" s="146"/>
      <c r="AY12" s="146"/>
      <c r="AZ12" s="146"/>
      <c r="BA12" s="146"/>
    </row>
    <row r="13" spans="1:53" s="152" customFormat="1" ht="24.95" customHeight="1">
      <c r="A13" s="139" t="s">
        <v>108</v>
      </c>
      <c r="B13" s="210">
        <v>28.28</v>
      </c>
      <c r="C13" s="211">
        <v>3807</v>
      </c>
      <c r="D13" s="212">
        <v>22.48</v>
      </c>
      <c r="E13" s="211">
        <v>3645</v>
      </c>
      <c r="F13" s="213">
        <f t="shared" si="4"/>
        <v>95.744680851063833</v>
      </c>
      <c r="G13" s="212">
        <v>4.2</v>
      </c>
      <c r="H13" s="212">
        <v>4.2</v>
      </c>
      <c r="I13" s="138">
        <v>100</v>
      </c>
      <c r="J13" s="139" t="s">
        <v>389</v>
      </c>
      <c r="K13" s="159">
        <f t="shared" ref="K13:K23" si="5">SUM(L13:P13)</f>
        <v>5.04</v>
      </c>
      <c r="L13" s="213">
        <v>0.32</v>
      </c>
      <c r="M13" s="163">
        <v>2.87</v>
      </c>
      <c r="N13" s="159">
        <v>1.85</v>
      </c>
      <c r="O13" s="163">
        <v>0</v>
      </c>
      <c r="P13" s="163">
        <v>0</v>
      </c>
      <c r="Q13" s="159">
        <v>4.2</v>
      </c>
      <c r="R13" s="159">
        <v>0.51188884980654248</v>
      </c>
      <c r="S13" s="159">
        <v>3.2005979599015131</v>
      </c>
      <c r="T13" s="217">
        <v>0.48751319029194501</v>
      </c>
      <c r="U13" s="139" t="s">
        <v>389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63">
        <v>1926</v>
      </c>
      <c r="AB13" s="158">
        <v>0</v>
      </c>
      <c r="AC13" s="158">
        <v>0</v>
      </c>
      <c r="AD13" s="163">
        <v>1926</v>
      </c>
      <c r="AE13" s="158">
        <v>0</v>
      </c>
      <c r="AF13" s="158">
        <v>2.86</v>
      </c>
      <c r="AG13" s="158">
        <v>2.86</v>
      </c>
      <c r="AH13" s="158">
        <v>0</v>
      </c>
      <c r="AI13" s="158">
        <v>0</v>
      </c>
      <c r="AJ13" s="158">
        <v>0</v>
      </c>
      <c r="AK13" s="139" t="s">
        <v>389</v>
      </c>
      <c r="AL13" s="145">
        <v>4</v>
      </c>
      <c r="AM13" s="163">
        <v>1</v>
      </c>
      <c r="AN13" s="163">
        <v>0</v>
      </c>
      <c r="AO13" s="163">
        <v>1</v>
      </c>
      <c r="AP13" s="163">
        <v>0</v>
      </c>
      <c r="AQ13" s="163">
        <v>0</v>
      </c>
      <c r="AR13" s="163">
        <v>0</v>
      </c>
      <c r="AS13" s="163">
        <v>0</v>
      </c>
      <c r="AT13" s="163">
        <v>0</v>
      </c>
      <c r="AU13" s="163">
        <v>0</v>
      </c>
      <c r="AV13" s="163">
        <v>0</v>
      </c>
      <c r="AW13" s="163">
        <v>0</v>
      </c>
      <c r="AX13" s="146"/>
      <c r="AY13" s="146"/>
      <c r="AZ13" s="146"/>
      <c r="BA13" s="146"/>
    </row>
    <row r="14" spans="1:53" s="152" customFormat="1" ht="24.95" customHeight="1">
      <c r="A14" s="139" t="s">
        <v>109</v>
      </c>
      <c r="B14" s="210">
        <v>32.049999999999997</v>
      </c>
      <c r="C14" s="211">
        <v>5277</v>
      </c>
      <c r="D14" s="212">
        <v>26.56</v>
      </c>
      <c r="E14" s="211">
        <v>5016</v>
      </c>
      <c r="F14" s="213">
        <f t="shared" si="4"/>
        <v>95.054007959067661</v>
      </c>
      <c r="G14" s="212">
        <v>3.87</v>
      </c>
      <c r="H14" s="212">
        <v>3.87</v>
      </c>
      <c r="I14" s="138">
        <v>100</v>
      </c>
      <c r="J14" s="139" t="s">
        <v>390</v>
      </c>
      <c r="K14" s="159">
        <f t="shared" si="5"/>
        <v>4.58</v>
      </c>
      <c r="L14" s="213">
        <v>0.36</v>
      </c>
      <c r="M14" s="163">
        <v>2.27</v>
      </c>
      <c r="N14" s="159">
        <v>1.95</v>
      </c>
      <c r="O14" s="163">
        <v>0</v>
      </c>
      <c r="P14" s="163">
        <v>0</v>
      </c>
      <c r="Q14" s="159">
        <v>3.87</v>
      </c>
      <c r="R14" s="159">
        <v>0.471669011607457</v>
      </c>
      <c r="S14" s="159">
        <v>2.9491224059092516</v>
      </c>
      <c r="T14" s="217">
        <v>0.44920858248329215</v>
      </c>
      <c r="U14" s="139" t="s">
        <v>390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63">
        <v>3051</v>
      </c>
      <c r="AB14" s="158">
        <v>0</v>
      </c>
      <c r="AC14" s="158">
        <v>0</v>
      </c>
      <c r="AD14" s="163">
        <v>3051</v>
      </c>
      <c r="AE14" s="158">
        <v>0</v>
      </c>
      <c r="AF14" s="158">
        <v>4.9000000000000004</v>
      </c>
      <c r="AG14" s="158">
        <v>4.9000000000000004</v>
      </c>
      <c r="AH14" s="158">
        <v>0</v>
      </c>
      <c r="AI14" s="158">
        <v>0</v>
      </c>
      <c r="AJ14" s="158">
        <v>0</v>
      </c>
      <c r="AK14" s="139" t="s">
        <v>390</v>
      </c>
      <c r="AL14" s="145">
        <v>7</v>
      </c>
      <c r="AM14" s="163">
        <v>2</v>
      </c>
      <c r="AN14" s="163">
        <v>0</v>
      </c>
      <c r="AO14" s="163">
        <v>0</v>
      </c>
      <c r="AP14" s="163">
        <v>0</v>
      </c>
      <c r="AQ14" s="163">
        <v>0</v>
      </c>
      <c r="AR14" s="163">
        <v>0</v>
      </c>
      <c r="AS14" s="163">
        <v>0</v>
      </c>
      <c r="AT14" s="163">
        <v>0</v>
      </c>
      <c r="AU14" s="163">
        <v>0</v>
      </c>
      <c r="AV14" s="163">
        <v>0</v>
      </c>
      <c r="AW14" s="163">
        <v>0</v>
      </c>
      <c r="AX14" s="146"/>
      <c r="AY14" s="146"/>
      <c r="AZ14" s="146"/>
      <c r="BA14" s="146"/>
    </row>
    <row r="15" spans="1:53" s="152" customFormat="1" ht="24.95" customHeight="1">
      <c r="A15" s="139" t="s">
        <v>110</v>
      </c>
      <c r="B15" s="210">
        <v>42.92</v>
      </c>
      <c r="C15" s="211">
        <v>3324</v>
      </c>
      <c r="D15" s="212">
        <v>37.44</v>
      </c>
      <c r="E15" s="211">
        <v>2807</v>
      </c>
      <c r="F15" s="213">
        <f t="shared" si="4"/>
        <v>84.446450060168473</v>
      </c>
      <c r="G15" s="212">
        <v>2.1</v>
      </c>
      <c r="H15" s="212">
        <v>2.1</v>
      </c>
      <c r="I15" s="138">
        <v>100</v>
      </c>
      <c r="J15" s="139" t="s">
        <v>391</v>
      </c>
      <c r="K15" s="159">
        <f t="shared" si="5"/>
        <v>2.5499999999999998</v>
      </c>
      <c r="L15" s="213">
        <v>0.02</v>
      </c>
      <c r="M15" s="163">
        <v>1.43</v>
      </c>
      <c r="N15" s="159">
        <v>1.1000000000000001</v>
      </c>
      <c r="O15" s="163">
        <v>0</v>
      </c>
      <c r="P15" s="163">
        <v>0</v>
      </c>
      <c r="Q15" s="159">
        <v>2.1</v>
      </c>
      <c r="R15" s="159">
        <v>0.25594442490327124</v>
      </c>
      <c r="S15" s="159">
        <v>1.6002989799507565</v>
      </c>
      <c r="T15" s="217">
        <v>0.2437565951459725</v>
      </c>
      <c r="U15" s="139" t="s">
        <v>391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63">
        <v>2356</v>
      </c>
      <c r="AB15" s="158">
        <v>0</v>
      </c>
      <c r="AC15" s="158">
        <v>0</v>
      </c>
      <c r="AD15" s="163">
        <v>2356</v>
      </c>
      <c r="AE15" s="158">
        <v>0</v>
      </c>
      <c r="AF15" s="158">
        <v>17.600000000000001</v>
      </c>
      <c r="AG15" s="158">
        <v>17.600000000000001</v>
      </c>
      <c r="AH15" s="158">
        <v>0</v>
      </c>
      <c r="AI15" s="158">
        <v>0</v>
      </c>
      <c r="AJ15" s="158">
        <v>0</v>
      </c>
      <c r="AK15" s="139" t="s">
        <v>391</v>
      </c>
      <c r="AL15" s="145">
        <v>3</v>
      </c>
      <c r="AM15" s="163">
        <v>1</v>
      </c>
      <c r="AN15" s="163">
        <v>0</v>
      </c>
      <c r="AO15" s="163">
        <v>0</v>
      </c>
      <c r="AP15" s="163">
        <v>0</v>
      </c>
      <c r="AQ15" s="163">
        <v>0</v>
      </c>
      <c r="AR15" s="163">
        <v>0</v>
      </c>
      <c r="AS15" s="163">
        <v>0</v>
      </c>
      <c r="AT15" s="163">
        <v>0</v>
      </c>
      <c r="AU15" s="163">
        <v>0</v>
      </c>
      <c r="AV15" s="163">
        <v>0</v>
      </c>
      <c r="AW15" s="163">
        <v>0</v>
      </c>
      <c r="AX15" s="146"/>
      <c r="AY15" s="146"/>
      <c r="AZ15" s="146"/>
      <c r="BA15" s="146"/>
    </row>
    <row r="16" spans="1:53" s="152" customFormat="1" ht="24.95" customHeight="1">
      <c r="A16" s="139" t="s">
        <v>111</v>
      </c>
      <c r="B16" s="210">
        <v>31.47</v>
      </c>
      <c r="C16" s="211">
        <v>3513</v>
      </c>
      <c r="D16" s="212">
        <v>31.34</v>
      </c>
      <c r="E16" s="211">
        <v>3508</v>
      </c>
      <c r="F16" s="213">
        <f t="shared" si="4"/>
        <v>99.857671505835469</v>
      </c>
      <c r="G16" s="212">
        <v>2.65</v>
      </c>
      <c r="H16" s="212">
        <v>2.65</v>
      </c>
      <c r="I16" s="138">
        <v>100</v>
      </c>
      <c r="J16" s="139" t="s">
        <v>392</v>
      </c>
      <c r="K16" s="159">
        <f t="shared" si="5"/>
        <v>2.7800000000000002</v>
      </c>
      <c r="L16" s="213">
        <v>0.12</v>
      </c>
      <c r="M16" s="163">
        <v>1.88</v>
      </c>
      <c r="N16" s="159">
        <v>0.78</v>
      </c>
      <c r="O16" s="163">
        <v>0</v>
      </c>
      <c r="P16" s="163">
        <v>0</v>
      </c>
      <c r="Q16" s="159">
        <v>2.65</v>
      </c>
      <c r="R16" s="159">
        <v>0.32297748856841368</v>
      </c>
      <c r="S16" s="159">
        <v>2.0194249032711928</v>
      </c>
      <c r="T16" s="217">
        <v>0.30759760816039383</v>
      </c>
      <c r="U16" s="139" t="s">
        <v>392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63">
        <v>10161</v>
      </c>
      <c r="AB16" s="158">
        <v>0</v>
      </c>
      <c r="AC16" s="158">
        <v>0</v>
      </c>
      <c r="AD16" s="163">
        <v>10161</v>
      </c>
      <c r="AE16" s="158">
        <v>0</v>
      </c>
      <c r="AF16" s="158">
        <v>13.3</v>
      </c>
      <c r="AG16" s="158">
        <v>13.3</v>
      </c>
      <c r="AH16" s="158">
        <v>0</v>
      </c>
      <c r="AI16" s="158">
        <v>0</v>
      </c>
      <c r="AJ16" s="158">
        <v>0</v>
      </c>
      <c r="AK16" s="139" t="s">
        <v>392</v>
      </c>
      <c r="AL16" s="145">
        <v>3</v>
      </c>
      <c r="AM16" s="163">
        <v>1</v>
      </c>
      <c r="AN16" s="163">
        <v>0</v>
      </c>
      <c r="AO16" s="163">
        <v>0</v>
      </c>
      <c r="AP16" s="163">
        <v>0</v>
      </c>
      <c r="AQ16" s="163">
        <v>0</v>
      </c>
      <c r="AR16" s="163">
        <v>0</v>
      </c>
      <c r="AS16" s="163">
        <v>0</v>
      </c>
      <c r="AT16" s="163">
        <v>0</v>
      </c>
      <c r="AU16" s="163">
        <v>0</v>
      </c>
      <c r="AV16" s="163">
        <v>0</v>
      </c>
      <c r="AW16" s="163">
        <v>0</v>
      </c>
      <c r="AX16" s="146"/>
      <c r="AY16" s="146"/>
      <c r="AZ16" s="146"/>
      <c r="BA16" s="146"/>
    </row>
    <row r="17" spans="1:53" s="152" customFormat="1" ht="24.95" customHeight="1">
      <c r="A17" s="139" t="s">
        <v>112</v>
      </c>
      <c r="B17" s="210">
        <v>46.47</v>
      </c>
      <c r="C17" s="211">
        <v>4370</v>
      </c>
      <c r="D17" s="212">
        <v>45.93</v>
      </c>
      <c r="E17" s="211">
        <v>4330</v>
      </c>
      <c r="F17" s="213">
        <f t="shared" si="4"/>
        <v>99.084668192219681</v>
      </c>
      <c r="G17" s="212">
        <v>2.34</v>
      </c>
      <c r="H17" s="212">
        <v>2.34</v>
      </c>
      <c r="I17" s="138">
        <v>100</v>
      </c>
      <c r="J17" s="139" t="s">
        <v>393</v>
      </c>
      <c r="K17" s="159">
        <f t="shared" si="5"/>
        <v>2.36</v>
      </c>
      <c r="L17" s="213">
        <v>0.15</v>
      </c>
      <c r="M17" s="163">
        <v>2</v>
      </c>
      <c r="N17" s="159">
        <v>0.21</v>
      </c>
      <c r="O17" s="163">
        <v>0</v>
      </c>
      <c r="P17" s="163">
        <v>0</v>
      </c>
      <c r="Q17" s="159">
        <v>2.34</v>
      </c>
      <c r="R17" s="159">
        <v>0.28519521632078793</v>
      </c>
      <c r="S17" s="159">
        <v>1.7831902919451286</v>
      </c>
      <c r="T17" s="217">
        <v>0.27161449173408359</v>
      </c>
      <c r="U17" s="139" t="s">
        <v>393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63">
        <v>6371</v>
      </c>
      <c r="AB17" s="158">
        <v>0</v>
      </c>
      <c r="AC17" s="158">
        <v>0</v>
      </c>
      <c r="AD17" s="163">
        <v>6371</v>
      </c>
      <c r="AE17" s="158">
        <v>0</v>
      </c>
      <c r="AF17" s="158">
        <v>2.16</v>
      </c>
      <c r="AG17" s="158">
        <v>2.16</v>
      </c>
      <c r="AH17" s="158">
        <v>0</v>
      </c>
      <c r="AI17" s="158">
        <v>0</v>
      </c>
      <c r="AJ17" s="158">
        <v>0</v>
      </c>
      <c r="AK17" s="139" t="s">
        <v>393</v>
      </c>
      <c r="AL17" s="145">
        <v>3</v>
      </c>
      <c r="AM17" s="163">
        <v>1</v>
      </c>
      <c r="AN17" s="163">
        <v>0</v>
      </c>
      <c r="AO17" s="163">
        <v>0</v>
      </c>
      <c r="AP17" s="163">
        <v>0</v>
      </c>
      <c r="AQ17" s="163">
        <v>0</v>
      </c>
      <c r="AR17" s="163">
        <v>0</v>
      </c>
      <c r="AS17" s="163">
        <v>0</v>
      </c>
      <c r="AT17" s="163">
        <v>0</v>
      </c>
      <c r="AU17" s="163">
        <v>0</v>
      </c>
      <c r="AV17" s="163">
        <v>0</v>
      </c>
      <c r="AW17" s="163">
        <v>0</v>
      </c>
      <c r="AX17" s="146"/>
      <c r="AY17" s="146"/>
      <c r="AZ17" s="146"/>
      <c r="BA17" s="146"/>
    </row>
    <row r="18" spans="1:53" s="152" customFormat="1" ht="24.95" customHeight="1">
      <c r="A18" s="139" t="s">
        <v>113</v>
      </c>
      <c r="B18" s="210">
        <v>28.85</v>
      </c>
      <c r="C18" s="211">
        <v>2419</v>
      </c>
      <c r="D18" s="212">
        <v>28.85</v>
      </c>
      <c r="E18" s="211">
        <v>2086</v>
      </c>
      <c r="F18" s="213">
        <f t="shared" si="4"/>
        <v>86.233980983877629</v>
      </c>
      <c r="G18" s="212">
        <v>2.13</v>
      </c>
      <c r="H18" s="212">
        <v>2.13</v>
      </c>
      <c r="I18" s="138">
        <v>100</v>
      </c>
      <c r="J18" s="139" t="s">
        <v>394</v>
      </c>
      <c r="K18" s="159">
        <f t="shared" si="5"/>
        <v>2.25</v>
      </c>
      <c r="L18" s="213">
        <v>0.14000000000000001</v>
      </c>
      <c r="M18" s="163">
        <v>1.9</v>
      </c>
      <c r="N18" s="159">
        <v>0.21</v>
      </c>
      <c r="O18" s="163">
        <v>0</v>
      </c>
      <c r="P18" s="163">
        <v>0</v>
      </c>
      <c r="Q18" s="159">
        <v>2.13</v>
      </c>
      <c r="R18" s="159">
        <v>0.25960077383046082</v>
      </c>
      <c r="S18" s="159">
        <v>1.623160393950053</v>
      </c>
      <c r="T18" s="217">
        <v>0.24723883221948637</v>
      </c>
      <c r="U18" s="139" t="s">
        <v>394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63">
        <v>1270</v>
      </c>
      <c r="AB18" s="158">
        <v>0</v>
      </c>
      <c r="AC18" s="158">
        <v>0</v>
      </c>
      <c r="AD18" s="163">
        <v>1270</v>
      </c>
      <c r="AE18" s="158">
        <v>0</v>
      </c>
      <c r="AF18" s="158">
        <v>1</v>
      </c>
      <c r="AG18" s="158">
        <v>1</v>
      </c>
      <c r="AH18" s="158">
        <v>0</v>
      </c>
      <c r="AI18" s="158">
        <v>0</v>
      </c>
      <c r="AJ18" s="158">
        <v>0</v>
      </c>
      <c r="AK18" s="139" t="s">
        <v>394</v>
      </c>
      <c r="AL18" s="145">
        <v>3</v>
      </c>
      <c r="AM18" s="163">
        <v>1</v>
      </c>
      <c r="AN18" s="163">
        <v>0</v>
      </c>
      <c r="AO18" s="163">
        <v>0</v>
      </c>
      <c r="AP18" s="163">
        <v>0</v>
      </c>
      <c r="AQ18" s="163">
        <v>0</v>
      </c>
      <c r="AR18" s="163">
        <v>0</v>
      </c>
      <c r="AS18" s="163">
        <v>0</v>
      </c>
      <c r="AT18" s="163">
        <v>0</v>
      </c>
      <c r="AU18" s="163">
        <v>0</v>
      </c>
      <c r="AV18" s="163">
        <v>0</v>
      </c>
      <c r="AW18" s="163">
        <v>0</v>
      </c>
      <c r="AX18" s="146"/>
      <c r="AY18" s="146"/>
      <c r="AZ18" s="146"/>
      <c r="BA18" s="146"/>
    </row>
    <row r="19" spans="1:53" s="152" customFormat="1" ht="24.95" customHeight="1">
      <c r="A19" s="139" t="s">
        <v>114</v>
      </c>
      <c r="B19" s="210">
        <v>41.95</v>
      </c>
      <c r="C19" s="211">
        <v>2329</v>
      </c>
      <c r="D19" s="212">
        <v>33.35</v>
      </c>
      <c r="E19" s="211">
        <v>2119</v>
      </c>
      <c r="F19" s="213">
        <f t="shared" si="4"/>
        <v>90.983254615714898</v>
      </c>
      <c r="G19" s="212">
        <v>3.15</v>
      </c>
      <c r="H19" s="212">
        <v>3.15</v>
      </c>
      <c r="I19" s="138">
        <v>100</v>
      </c>
      <c r="J19" s="139" t="s">
        <v>395</v>
      </c>
      <c r="K19" s="159">
        <f t="shared" si="5"/>
        <v>3.2100000000000004</v>
      </c>
      <c r="L19" s="213">
        <v>0.24</v>
      </c>
      <c r="M19" s="163">
        <v>2.74</v>
      </c>
      <c r="N19" s="159">
        <v>0.23</v>
      </c>
      <c r="O19" s="163">
        <v>0</v>
      </c>
      <c r="P19" s="163">
        <v>0</v>
      </c>
      <c r="Q19" s="159">
        <v>3.15</v>
      </c>
      <c r="R19" s="159">
        <v>0.38391663735490683</v>
      </c>
      <c r="S19" s="159">
        <v>2.4004484699261348</v>
      </c>
      <c r="T19" s="217">
        <v>0.36563489271895872</v>
      </c>
      <c r="U19" s="139" t="s">
        <v>395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63">
        <v>5179</v>
      </c>
      <c r="AB19" s="158">
        <v>0</v>
      </c>
      <c r="AC19" s="158">
        <v>0</v>
      </c>
      <c r="AD19" s="163">
        <v>5179</v>
      </c>
      <c r="AE19" s="158">
        <v>0</v>
      </c>
      <c r="AF19" s="158">
        <v>0</v>
      </c>
      <c r="AG19" s="158">
        <v>0</v>
      </c>
      <c r="AH19" s="158">
        <v>0</v>
      </c>
      <c r="AI19" s="158">
        <v>0</v>
      </c>
      <c r="AJ19" s="158">
        <v>0</v>
      </c>
      <c r="AK19" s="139" t="s">
        <v>395</v>
      </c>
      <c r="AL19" s="145">
        <v>3</v>
      </c>
      <c r="AM19" s="163">
        <v>1</v>
      </c>
      <c r="AN19" s="163">
        <v>0</v>
      </c>
      <c r="AO19" s="163">
        <v>0</v>
      </c>
      <c r="AP19" s="163">
        <v>0</v>
      </c>
      <c r="AQ19" s="163">
        <v>0</v>
      </c>
      <c r="AR19" s="163">
        <v>0</v>
      </c>
      <c r="AS19" s="163">
        <v>0</v>
      </c>
      <c r="AT19" s="163">
        <v>0</v>
      </c>
      <c r="AU19" s="163">
        <v>0</v>
      </c>
      <c r="AV19" s="163">
        <v>0</v>
      </c>
      <c r="AW19" s="163">
        <v>0</v>
      </c>
      <c r="AX19" s="146"/>
      <c r="AY19" s="146"/>
      <c r="AZ19" s="146"/>
      <c r="BA19" s="146"/>
    </row>
    <row r="20" spans="1:53" s="152" customFormat="1" ht="24.95" customHeight="1">
      <c r="A20" s="139" t="s">
        <v>115</v>
      </c>
      <c r="B20" s="210">
        <v>28.21</v>
      </c>
      <c r="C20" s="211">
        <v>2580</v>
      </c>
      <c r="D20" s="212">
        <v>23.28</v>
      </c>
      <c r="E20" s="211">
        <v>2531</v>
      </c>
      <c r="F20" s="213">
        <f t="shared" si="4"/>
        <v>98.100775193798455</v>
      </c>
      <c r="G20" s="212">
        <v>2.21</v>
      </c>
      <c r="H20" s="212">
        <v>2.21</v>
      </c>
      <c r="I20" s="138">
        <v>100</v>
      </c>
      <c r="J20" s="139" t="s">
        <v>396</v>
      </c>
      <c r="K20" s="159">
        <f t="shared" si="5"/>
        <v>2.5799999999999996</v>
      </c>
      <c r="L20" s="213">
        <v>0.15</v>
      </c>
      <c r="M20" s="163">
        <v>2.3199999999999998</v>
      </c>
      <c r="N20" s="159">
        <v>0.11</v>
      </c>
      <c r="O20" s="163">
        <v>0</v>
      </c>
      <c r="P20" s="163">
        <v>0</v>
      </c>
      <c r="Q20" s="159">
        <v>2.21</v>
      </c>
      <c r="R20" s="159">
        <v>0.26935103763629975</v>
      </c>
      <c r="S20" s="159">
        <v>1.6841241646148437</v>
      </c>
      <c r="T20" s="217">
        <v>0.25652479774885673</v>
      </c>
      <c r="U20" s="139" t="s">
        <v>396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63">
        <v>1705</v>
      </c>
      <c r="AB20" s="158">
        <v>0</v>
      </c>
      <c r="AC20" s="158">
        <v>0</v>
      </c>
      <c r="AD20" s="163">
        <v>1705</v>
      </c>
      <c r="AE20" s="158">
        <v>0</v>
      </c>
      <c r="AF20" s="158">
        <v>0.75</v>
      </c>
      <c r="AG20" s="158">
        <v>0.75</v>
      </c>
      <c r="AH20" s="158">
        <v>0</v>
      </c>
      <c r="AI20" s="158">
        <v>0</v>
      </c>
      <c r="AJ20" s="158">
        <v>0</v>
      </c>
      <c r="AK20" s="139" t="s">
        <v>396</v>
      </c>
      <c r="AL20" s="145">
        <v>3</v>
      </c>
      <c r="AM20" s="163">
        <v>1</v>
      </c>
      <c r="AN20" s="163">
        <v>0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  <c r="AT20" s="163">
        <v>0</v>
      </c>
      <c r="AU20" s="163">
        <v>0</v>
      </c>
      <c r="AV20" s="163">
        <v>0</v>
      </c>
      <c r="AW20" s="163">
        <v>0</v>
      </c>
      <c r="AX20" s="146"/>
      <c r="AY20" s="146"/>
      <c r="AZ20" s="146"/>
      <c r="BA20" s="146"/>
    </row>
    <row r="21" spans="1:53" s="152" customFormat="1" ht="24.95" customHeight="1">
      <c r="A21" s="139" t="s">
        <v>116</v>
      </c>
      <c r="B21" s="210">
        <v>14.25</v>
      </c>
      <c r="C21" s="211">
        <v>990</v>
      </c>
      <c r="D21" s="212">
        <v>13.35</v>
      </c>
      <c r="E21" s="211">
        <v>919</v>
      </c>
      <c r="F21" s="213">
        <f t="shared" si="4"/>
        <v>92.828282828282823</v>
      </c>
      <c r="G21" s="212">
        <v>1.82</v>
      </c>
      <c r="H21" s="212">
        <v>1.82</v>
      </c>
      <c r="I21" s="138">
        <v>100</v>
      </c>
      <c r="J21" s="139" t="s">
        <v>397</v>
      </c>
      <c r="K21" s="159">
        <f t="shared" si="5"/>
        <v>2.0099999999999998</v>
      </c>
      <c r="L21" s="213">
        <v>0.14000000000000001</v>
      </c>
      <c r="M21" s="163">
        <v>1.76</v>
      </c>
      <c r="N21" s="159">
        <v>0.11</v>
      </c>
      <c r="O21" s="163">
        <v>0</v>
      </c>
      <c r="P21" s="163">
        <v>0</v>
      </c>
      <c r="Q21" s="159">
        <v>1.82</v>
      </c>
      <c r="R21" s="159">
        <v>0.22181850158283509</v>
      </c>
      <c r="S21" s="159">
        <v>1.3869257826239889</v>
      </c>
      <c r="T21" s="217">
        <v>0.21125571579317615</v>
      </c>
      <c r="U21" s="139" t="s">
        <v>397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63">
        <v>781</v>
      </c>
      <c r="AB21" s="158">
        <v>0</v>
      </c>
      <c r="AC21" s="158">
        <v>0</v>
      </c>
      <c r="AD21" s="163">
        <v>781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39" t="s">
        <v>397</v>
      </c>
      <c r="AL21" s="145">
        <v>3</v>
      </c>
      <c r="AM21" s="163">
        <v>1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T21" s="163">
        <v>0</v>
      </c>
      <c r="AU21" s="163">
        <v>0</v>
      </c>
      <c r="AV21" s="163">
        <v>0</v>
      </c>
      <c r="AW21" s="163">
        <v>0</v>
      </c>
      <c r="AX21" s="146"/>
      <c r="AY21" s="146"/>
      <c r="AZ21" s="146"/>
      <c r="BA21" s="146"/>
    </row>
    <row r="22" spans="1:53" s="152" customFormat="1" ht="24.95" customHeight="1">
      <c r="A22" s="139" t="s">
        <v>117</v>
      </c>
      <c r="B22" s="210">
        <v>32.619999999999997</v>
      </c>
      <c r="C22" s="211">
        <v>2705</v>
      </c>
      <c r="D22" s="212">
        <v>32.33</v>
      </c>
      <c r="E22" s="211">
        <v>2656</v>
      </c>
      <c r="F22" s="213">
        <f t="shared" si="4"/>
        <v>98.188539741219955</v>
      </c>
      <c r="G22" s="212">
        <v>2.56</v>
      </c>
      <c r="H22" s="212">
        <v>2.56</v>
      </c>
      <c r="I22" s="138">
        <v>100</v>
      </c>
      <c r="J22" s="139" t="s">
        <v>398</v>
      </c>
      <c r="K22" s="159">
        <f t="shared" si="5"/>
        <v>2.5200000000000005</v>
      </c>
      <c r="L22" s="213">
        <v>0.22</v>
      </c>
      <c r="M22" s="163">
        <v>2.12</v>
      </c>
      <c r="N22" s="159">
        <v>0.18</v>
      </c>
      <c r="O22" s="163">
        <v>0</v>
      </c>
      <c r="P22" s="163">
        <v>0</v>
      </c>
      <c r="Q22" s="159">
        <v>2.56</v>
      </c>
      <c r="R22" s="159">
        <v>0.31200844178684495</v>
      </c>
      <c r="S22" s="159">
        <v>1.9508406612733031</v>
      </c>
      <c r="T22" s="217">
        <v>0.29715089693985219</v>
      </c>
      <c r="U22" s="139" t="s">
        <v>398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63">
        <v>4615</v>
      </c>
      <c r="AB22" s="158">
        <v>0</v>
      </c>
      <c r="AC22" s="158">
        <v>0</v>
      </c>
      <c r="AD22" s="163">
        <v>4615</v>
      </c>
      <c r="AE22" s="158">
        <v>0</v>
      </c>
      <c r="AF22" s="158">
        <v>2.15</v>
      </c>
      <c r="AG22" s="158">
        <v>2.15</v>
      </c>
      <c r="AH22" s="158">
        <v>0</v>
      </c>
      <c r="AI22" s="158">
        <v>0</v>
      </c>
      <c r="AJ22" s="158">
        <v>0</v>
      </c>
      <c r="AK22" s="139" t="s">
        <v>398</v>
      </c>
      <c r="AL22" s="145">
        <v>3</v>
      </c>
      <c r="AM22" s="163">
        <v>1</v>
      </c>
      <c r="AN22" s="163">
        <v>0</v>
      </c>
      <c r="AO22" s="163">
        <v>0</v>
      </c>
      <c r="AP22" s="163">
        <v>0</v>
      </c>
      <c r="AQ22" s="163">
        <v>0</v>
      </c>
      <c r="AR22" s="163">
        <v>0</v>
      </c>
      <c r="AS22" s="163">
        <v>0</v>
      </c>
      <c r="AT22" s="163">
        <v>0</v>
      </c>
      <c r="AU22" s="163">
        <v>0</v>
      </c>
      <c r="AV22" s="163">
        <v>0</v>
      </c>
      <c r="AW22" s="163">
        <v>0</v>
      </c>
      <c r="AX22" s="146"/>
      <c r="AY22" s="146"/>
      <c r="AZ22" s="146"/>
      <c r="BA22" s="146"/>
    </row>
    <row r="23" spans="1:53" s="152" customFormat="1" ht="24.95" customHeight="1" thickBot="1">
      <c r="A23" s="140" t="s">
        <v>118</v>
      </c>
      <c r="B23" s="214">
        <v>15.11</v>
      </c>
      <c r="C23" s="215">
        <v>820</v>
      </c>
      <c r="D23" s="215">
        <v>14.36</v>
      </c>
      <c r="E23" s="215">
        <v>715</v>
      </c>
      <c r="F23" s="216">
        <f t="shared" si="4"/>
        <v>87.195121951219505</v>
      </c>
      <c r="G23" s="215">
        <v>1.37</v>
      </c>
      <c r="H23" s="215">
        <v>1.37</v>
      </c>
      <c r="I23" s="137">
        <v>100</v>
      </c>
      <c r="J23" s="140" t="s">
        <v>399</v>
      </c>
      <c r="K23" s="142">
        <f t="shared" si="5"/>
        <v>1.67</v>
      </c>
      <c r="L23" s="142">
        <v>0.08</v>
      </c>
      <c r="M23" s="134">
        <v>1.44</v>
      </c>
      <c r="N23" s="142">
        <v>0.15</v>
      </c>
      <c r="O23" s="134">
        <v>0</v>
      </c>
      <c r="P23" s="134">
        <v>0</v>
      </c>
      <c r="Q23" s="142">
        <v>1.37</v>
      </c>
      <c r="R23" s="142">
        <v>0.16697326767499127</v>
      </c>
      <c r="S23" s="142">
        <v>1.0440045726345413</v>
      </c>
      <c r="T23" s="218">
        <v>0.15902215969046776</v>
      </c>
      <c r="U23" s="140" t="s">
        <v>399</v>
      </c>
      <c r="V23" s="141">
        <v>0</v>
      </c>
      <c r="W23" s="143">
        <v>0</v>
      </c>
      <c r="X23" s="143">
        <v>0</v>
      </c>
      <c r="Y23" s="143">
        <v>0</v>
      </c>
      <c r="Z23" s="143">
        <v>0</v>
      </c>
      <c r="AA23" s="134">
        <v>1018</v>
      </c>
      <c r="AB23" s="143">
        <v>0</v>
      </c>
      <c r="AC23" s="143">
        <v>0</v>
      </c>
      <c r="AD23" s="134">
        <v>1018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0" t="s">
        <v>399</v>
      </c>
      <c r="AL23" s="133">
        <v>3</v>
      </c>
      <c r="AM23" s="134">
        <v>1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46"/>
      <c r="AY23" s="146"/>
      <c r="AZ23" s="146"/>
      <c r="BA23" s="146"/>
    </row>
    <row r="24" spans="1:53" s="152" customFormat="1" ht="24.95" customHeight="1">
      <c r="A24" s="18" t="s">
        <v>1</v>
      </c>
      <c r="B24" s="160"/>
      <c r="C24" s="138"/>
      <c r="D24" s="160"/>
      <c r="E24" s="138"/>
      <c r="F24" s="160"/>
      <c r="G24" s="160"/>
      <c r="H24" s="160"/>
      <c r="I24" s="138"/>
      <c r="J24" s="18" t="s">
        <v>1</v>
      </c>
      <c r="K24" s="159"/>
      <c r="L24" s="159"/>
      <c r="M24" s="159"/>
      <c r="N24" s="159"/>
      <c r="O24" s="163"/>
      <c r="P24" s="163"/>
      <c r="Q24" s="159"/>
      <c r="R24" s="159"/>
      <c r="S24" s="159"/>
      <c r="T24" s="159"/>
      <c r="U24" s="18" t="s">
        <v>1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220" t="s">
        <v>1</v>
      </c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46"/>
      <c r="AY24" s="146"/>
      <c r="AZ24" s="146"/>
      <c r="BA24" s="146"/>
    </row>
    <row r="25" spans="1:53">
      <c r="A25" s="18"/>
      <c r="B25" s="19"/>
      <c r="C25" s="19"/>
      <c r="D25" s="19"/>
      <c r="E25" s="19"/>
      <c r="F25" s="19"/>
      <c r="G25" s="19"/>
      <c r="H25" s="19"/>
      <c r="I25" s="19"/>
      <c r="J25" s="18" t="s">
        <v>418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18"/>
      <c r="W25" s="18"/>
      <c r="X25" s="18"/>
      <c r="Y25" s="18"/>
      <c r="Z25" s="18"/>
      <c r="AA25" s="18"/>
      <c r="AB25" s="18"/>
      <c r="AC25" s="19"/>
      <c r="AD25" s="19"/>
      <c r="AE25" s="19"/>
      <c r="AF25" s="19"/>
      <c r="AG25" s="19"/>
      <c r="AH25" s="19"/>
      <c r="AI25" s="19"/>
      <c r="AJ25" s="19"/>
      <c r="AK25" s="18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4"/>
      <c r="AY25" s="24"/>
      <c r="AZ25" s="24"/>
      <c r="BA25" s="24"/>
    </row>
  </sheetData>
  <mergeCells count="45">
    <mergeCell ref="AD2:AJ2"/>
    <mergeCell ref="K3:K6"/>
    <mergeCell ref="M4:M6"/>
    <mergeCell ref="O4:O6"/>
    <mergeCell ref="AU5:AW5"/>
    <mergeCell ref="U3:U6"/>
    <mergeCell ref="V5:Z5"/>
    <mergeCell ref="AA5:AD5"/>
    <mergeCell ref="AE5:AJ5"/>
    <mergeCell ref="V4:AJ4"/>
    <mergeCell ref="V3:AJ3"/>
    <mergeCell ref="P4:P6"/>
    <mergeCell ref="AT3:AW4"/>
    <mergeCell ref="AP5:AP6"/>
    <mergeCell ref="AT5:AT6"/>
    <mergeCell ref="N4:N6"/>
    <mergeCell ref="A1:I1"/>
    <mergeCell ref="A3:A6"/>
    <mergeCell ref="F3:F6"/>
    <mergeCell ref="G3:G6"/>
    <mergeCell ref="H3:H6"/>
    <mergeCell ref="I3:I6"/>
    <mergeCell ref="B5:B6"/>
    <mergeCell ref="C5:C6"/>
    <mergeCell ref="D5:D6"/>
    <mergeCell ref="E5:E6"/>
    <mergeCell ref="D3:E4"/>
    <mergeCell ref="B3:C4"/>
    <mergeCell ref="F2:I2"/>
    <mergeCell ref="U1:AJ1"/>
    <mergeCell ref="AK1:AW1"/>
    <mergeCell ref="AM5:AO5"/>
    <mergeCell ref="AQ5:AS5"/>
    <mergeCell ref="J1:T1"/>
    <mergeCell ref="AK3:AK6"/>
    <mergeCell ref="AL5:AL6"/>
    <mergeCell ref="AL3:AO4"/>
    <mergeCell ref="AP3:AS4"/>
    <mergeCell ref="L3:T3"/>
    <mergeCell ref="Q5:T5"/>
    <mergeCell ref="Q4:T4"/>
    <mergeCell ref="L4:L6"/>
    <mergeCell ref="J3:J6"/>
    <mergeCell ref="AR2:AW2"/>
    <mergeCell ref="P2:T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3" manualBreakCount="3">
    <brk id="9" max="26" man="1"/>
    <brk id="20" max="1048575" man="1"/>
    <brk id="36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85" zoomScaleNormal="100" zoomScaleSheetLayoutView="85" workbookViewId="0">
      <selection activeCell="K13" sqref="K13"/>
    </sheetView>
  </sheetViews>
  <sheetFormatPr defaultRowHeight="16.5"/>
  <cols>
    <col min="1" max="1" width="14.125" customWidth="1"/>
    <col min="2" max="2" width="10" bestFit="1" customWidth="1"/>
    <col min="3" max="4" width="8.625" customWidth="1"/>
    <col min="5" max="5" width="12.25" customWidth="1"/>
    <col min="6" max="6" width="11.75" customWidth="1"/>
    <col min="7" max="7" width="15" customWidth="1"/>
  </cols>
  <sheetData>
    <row r="1" spans="1:7" ht="20.25">
      <c r="A1" s="273" t="s">
        <v>422</v>
      </c>
      <c r="B1" s="273"/>
      <c r="C1" s="273"/>
      <c r="D1" s="273"/>
      <c r="E1" s="273"/>
      <c r="F1" s="273"/>
      <c r="G1" s="273"/>
    </row>
    <row r="2" spans="1:7" ht="18" customHeight="1" thickBot="1">
      <c r="A2" s="44"/>
      <c r="B2" s="44"/>
      <c r="C2" s="44"/>
      <c r="D2" s="44"/>
      <c r="E2" s="44"/>
      <c r="F2" s="44"/>
      <c r="G2" s="44"/>
    </row>
    <row r="3" spans="1:7" ht="72" customHeight="1">
      <c r="A3" s="28" t="s">
        <v>8</v>
      </c>
      <c r="B3" s="29" t="s">
        <v>216</v>
      </c>
      <c r="C3" s="29" t="s">
        <v>217</v>
      </c>
      <c r="D3" s="29" t="s">
        <v>221</v>
      </c>
      <c r="E3" s="29" t="s">
        <v>218</v>
      </c>
      <c r="F3" s="29" t="s">
        <v>219</v>
      </c>
      <c r="G3" s="30" t="s">
        <v>220</v>
      </c>
    </row>
    <row r="4" spans="1:7" ht="24.95" customHeight="1">
      <c r="A4" s="10">
        <v>2015</v>
      </c>
      <c r="B4" s="106">
        <v>10</v>
      </c>
      <c r="C4" s="107">
        <v>15380</v>
      </c>
      <c r="D4" s="108">
        <v>34.4</v>
      </c>
      <c r="E4" s="107">
        <v>99432</v>
      </c>
      <c r="F4" s="107">
        <v>20015</v>
      </c>
      <c r="G4" s="107">
        <v>79417</v>
      </c>
    </row>
    <row r="5" spans="1:7" s="40" customFormat="1" ht="24.95" customHeight="1">
      <c r="A5" s="10">
        <v>2016</v>
      </c>
      <c r="B5" s="106">
        <v>10</v>
      </c>
      <c r="C5" s="107">
        <v>15380</v>
      </c>
      <c r="D5" s="108">
        <v>34.4</v>
      </c>
      <c r="E5" s="107">
        <v>99432</v>
      </c>
      <c r="F5" s="107">
        <v>23904</v>
      </c>
      <c r="G5" s="107">
        <v>75528</v>
      </c>
    </row>
    <row r="6" spans="1:7" s="40" customFormat="1" ht="24.95" customHeight="1">
      <c r="A6" s="10">
        <v>2017</v>
      </c>
      <c r="B6" s="119">
        <v>10</v>
      </c>
      <c r="C6" s="119">
        <v>15380</v>
      </c>
      <c r="D6" s="120">
        <v>34.4</v>
      </c>
      <c r="E6" s="119">
        <v>99432</v>
      </c>
      <c r="F6" s="119">
        <v>27109</v>
      </c>
      <c r="G6" s="121">
        <v>72323</v>
      </c>
    </row>
    <row r="7" spans="1:7" ht="24.95" customHeight="1">
      <c r="A7" s="10">
        <v>2018</v>
      </c>
      <c r="B7" s="154">
        <v>11</v>
      </c>
      <c r="C7" s="154">
        <v>15396</v>
      </c>
      <c r="D7" s="154">
        <v>34.4</v>
      </c>
      <c r="E7" s="154">
        <v>101522</v>
      </c>
      <c r="F7" s="154">
        <v>25793</v>
      </c>
      <c r="G7" s="154">
        <v>75729</v>
      </c>
    </row>
    <row r="8" spans="1:7" ht="24.95" customHeight="1">
      <c r="A8" s="12">
        <v>2019</v>
      </c>
      <c r="B8" s="153">
        <f>SUM(B9:B20)</f>
        <v>11</v>
      </c>
      <c r="C8" s="153">
        <f t="shared" ref="C8:G8" si="0">SUM(C9:C20)</f>
        <v>15396</v>
      </c>
      <c r="D8" s="153">
        <f t="shared" si="0"/>
        <v>34.4</v>
      </c>
      <c r="E8" s="153">
        <f t="shared" si="0"/>
        <v>101522</v>
      </c>
      <c r="F8" s="153">
        <f t="shared" si="0"/>
        <v>28461.5</v>
      </c>
      <c r="G8" s="153">
        <f t="shared" si="0"/>
        <v>73060.5</v>
      </c>
    </row>
    <row r="9" spans="1:7" ht="24.95" customHeight="1">
      <c r="A9" s="10" t="s">
        <v>119</v>
      </c>
      <c r="B9" s="94">
        <v>1</v>
      </c>
      <c r="C9" s="17">
        <v>9436</v>
      </c>
      <c r="D9" s="95">
        <v>9.1999999999999993</v>
      </c>
      <c r="E9" s="17">
        <v>82332</v>
      </c>
      <c r="F9" s="107">
        <v>17994</v>
      </c>
      <c r="G9" s="107">
        <f>E9-F9</f>
        <v>64338</v>
      </c>
    </row>
    <row r="10" spans="1:7" ht="24.95" customHeight="1">
      <c r="A10" s="10" t="s">
        <v>120</v>
      </c>
      <c r="B10" s="94">
        <v>1</v>
      </c>
      <c r="C10" s="95">
        <v>580</v>
      </c>
      <c r="D10" s="95">
        <v>1.6</v>
      </c>
      <c r="E10" s="17">
        <v>2940</v>
      </c>
      <c r="F10" s="107">
        <v>122</v>
      </c>
      <c r="G10" s="107">
        <f t="shared" ref="G10:G20" si="1">E10-F10</f>
        <v>2818</v>
      </c>
    </row>
    <row r="11" spans="1:7" ht="24.95" customHeight="1">
      <c r="A11" s="10" t="s">
        <v>121</v>
      </c>
      <c r="B11" s="94">
        <v>2</v>
      </c>
      <c r="C11" s="95">
        <v>950</v>
      </c>
      <c r="D11" s="95">
        <v>3.5</v>
      </c>
      <c r="E11" s="17">
        <v>3250</v>
      </c>
      <c r="F11" s="221">
        <v>1609</v>
      </c>
      <c r="G11" s="107">
        <f t="shared" si="1"/>
        <v>1641</v>
      </c>
    </row>
    <row r="12" spans="1:7" ht="24.95" customHeight="1">
      <c r="A12" s="10" t="s">
        <v>122</v>
      </c>
      <c r="B12" s="94">
        <v>0</v>
      </c>
      <c r="C12" s="95">
        <v>0</v>
      </c>
      <c r="D12" s="95">
        <v>0</v>
      </c>
      <c r="E12" s="95">
        <v>0</v>
      </c>
      <c r="F12" s="108">
        <v>0</v>
      </c>
      <c r="G12" s="107">
        <f t="shared" si="1"/>
        <v>0</v>
      </c>
    </row>
    <row r="13" spans="1:7" ht="24.95" customHeight="1">
      <c r="A13" s="10" t="s">
        <v>123</v>
      </c>
      <c r="B13" s="94">
        <v>0</v>
      </c>
      <c r="C13" s="95">
        <v>0</v>
      </c>
      <c r="D13" s="95">
        <v>0</v>
      </c>
      <c r="E13" s="95">
        <v>0</v>
      </c>
      <c r="F13" s="108">
        <v>0</v>
      </c>
      <c r="G13" s="107">
        <f t="shared" si="1"/>
        <v>0</v>
      </c>
    </row>
    <row r="14" spans="1:7" ht="24.95" customHeight="1">
      <c r="A14" s="10" t="s">
        <v>124</v>
      </c>
      <c r="B14" s="94">
        <v>1</v>
      </c>
      <c r="C14" s="95">
        <v>450</v>
      </c>
      <c r="D14" s="95">
        <v>2.6</v>
      </c>
      <c r="E14" s="17">
        <v>1200</v>
      </c>
      <c r="F14" s="222">
        <v>1200</v>
      </c>
      <c r="G14" s="107">
        <f t="shared" si="1"/>
        <v>0</v>
      </c>
    </row>
    <row r="15" spans="1:7" ht="24.95" customHeight="1">
      <c r="A15" s="10" t="s">
        <v>125</v>
      </c>
      <c r="B15" s="94">
        <v>1</v>
      </c>
      <c r="C15" s="95">
        <v>600</v>
      </c>
      <c r="D15" s="95">
        <v>2</v>
      </c>
      <c r="E15" s="17">
        <v>1200</v>
      </c>
      <c r="F15" s="95">
        <v>980</v>
      </c>
      <c r="G15" s="107">
        <f t="shared" si="1"/>
        <v>220</v>
      </c>
    </row>
    <row r="16" spans="1:7" ht="24.95" customHeight="1">
      <c r="A16" s="10" t="s">
        <v>126</v>
      </c>
      <c r="B16" s="94">
        <v>1</v>
      </c>
      <c r="C16" s="95">
        <v>480</v>
      </c>
      <c r="D16" s="95">
        <v>3</v>
      </c>
      <c r="E16" s="17">
        <v>1200</v>
      </c>
      <c r="F16" s="17">
        <v>1200</v>
      </c>
      <c r="G16" s="107">
        <f t="shared" si="1"/>
        <v>0</v>
      </c>
    </row>
    <row r="17" spans="1:7" ht="24.95" customHeight="1">
      <c r="A17" s="10" t="s">
        <v>127</v>
      </c>
      <c r="B17" s="94">
        <v>1</v>
      </c>
      <c r="C17" s="95">
        <v>600</v>
      </c>
      <c r="D17" s="95">
        <v>3</v>
      </c>
      <c r="E17" s="17">
        <v>2100</v>
      </c>
      <c r="F17" s="17">
        <v>1319</v>
      </c>
      <c r="G17" s="107">
        <f t="shared" si="1"/>
        <v>781</v>
      </c>
    </row>
    <row r="18" spans="1:7" ht="24.95" customHeight="1">
      <c r="A18" s="10" t="s">
        <v>128</v>
      </c>
      <c r="B18" s="94">
        <v>1</v>
      </c>
      <c r="C18" s="95">
        <v>800</v>
      </c>
      <c r="D18" s="95">
        <v>2.6</v>
      </c>
      <c r="E18" s="17">
        <v>2100</v>
      </c>
      <c r="F18" s="223">
        <v>1331.5</v>
      </c>
      <c r="G18" s="107">
        <f t="shared" si="1"/>
        <v>768.5</v>
      </c>
    </row>
    <row r="19" spans="1:7" ht="24.95" customHeight="1">
      <c r="A19" s="10" t="s">
        <v>129</v>
      </c>
      <c r="B19" s="94">
        <v>1</v>
      </c>
      <c r="C19" s="95">
        <v>900</v>
      </c>
      <c r="D19" s="95">
        <v>3.4</v>
      </c>
      <c r="E19" s="17">
        <v>3100</v>
      </c>
      <c r="F19" s="223">
        <v>1519</v>
      </c>
      <c r="G19" s="107">
        <f t="shared" si="1"/>
        <v>1581</v>
      </c>
    </row>
    <row r="20" spans="1:7" ht="24.95" customHeight="1" thickBot="1">
      <c r="A20" s="23" t="s">
        <v>130</v>
      </c>
      <c r="B20" s="224">
        <v>1</v>
      </c>
      <c r="C20" s="225">
        <v>600</v>
      </c>
      <c r="D20" s="225">
        <v>3.5</v>
      </c>
      <c r="E20" s="226">
        <v>2100</v>
      </c>
      <c r="F20" s="227">
        <v>1187</v>
      </c>
      <c r="G20" s="228">
        <f t="shared" si="1"/>
        <v>913</v>
      </c>
    </row>
    <row r="21" spans="1:7" ht="24.95" customHeight="1">
      <c r="A21" s="13" t="s">
        <v>3</v>
      </c>
      <c r="B21" s="15"/>
      <c r="C21" s="15"/>
      <c r="D21" s="15"/>
      <c r="E21" s="15"/>
      <c r="F21" s="15"/>
      <c r="G21" s="15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Normal="100" zoomScaleSheetLayoutView="100" workbookViewId="0">
      <selection activeCell="E15" sqref="E15"/>
    </sheetView>
  </sheetViews>
  <sheetFormatPr defaultRowHeight="16.5"/>
  <cols>
    <col min="1" max="2" width="9.125" bestFit="1" customWidth="1"/>
    <col min="3" max="3" width="11" bestFit="1" customWidth="1"/>
    <col min="4" max="5" width="9.875" bestFit="1" customWidth="1"/>
    <col min="6" max="6" width="9.125" bestFit="1" customWidth="1"/>
    <col min="7" max="8" width="10.125" customWidth="1"/>
    <col min="9" max="10" width="9.875" bestFit="1" customWidth="1"/>
    <col min="11" max="11" width="9.125" bestFit="1" customWidth="1"/>
    <col min="12" max="12" width="12.625" customWidth="1"/>
    <col min="13" max="13" width="12.5" customWidth="1"/>
    <col min="14" max="14" width="9.125" bestFit="1" customWidth="1"/>
  </cols>
  <sheetData>
    <row r="1" spans="1:14" ht="20.25">
      <c r="A1" s="292" t="s">
        <v>222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7.25" thickBot="1">
      <c r="K2" s="346" t="s">
        <v>400</v>
      </c>
      <c r="L2" s="290"/>
      <c r="M2" s="290"/>
      <c r="N2" s="290"/>
    </row>
    <row r="3" spans="1:14" s="33" customFormat="1" ht="42" customHeight="1">
      <c r="A3" s="349" t="s">
        <v>106</v>
      </c>
      <c r="B3" s="335" t="s">
        <v>223</v>
      </c>
      <c r="C3" s="347" t="s">
        <v>224</v>
      </c>
      <c r="D3" s="295"/>
      <c r="E3" s="347" t="s">
        <v>227</v>
      </c>
      <c r="F3" s="295"/>
      <c r="G3" s="347" t="s">
        <v>205</v>
      </c>
      <c r="H3" s="295"/>
      <c r="I3" s="347" t="s">
        <v>228</v>
      </c>
      <c r="J3" s="295"/>
      <c r="K3" s="347" t="s">
        <v>229</v>
      </c>
      <c r="L3" s="348"/>
      <c r="M3" s="348"/>
      <c r="N3" s="348"/>
    </row>
    <row r="4" spans="1:14" s="49" customFormat="1" ht="25.5" customHeight="1">
      <c r="A4" s="350"/>
      <c r="B4" s="336"/>
      <c r="C4" s="338" t="s">
        <v>425</v>
      </c>
      <c r="D4" s="340" t="s">
        <v>426</v>
      </c>
      <c r="E4" s="338" t="s">
        <v>225</v>
      </c>
      <c r="F4" s="340" t="s">
        <v>226</v>
      </c>
      <c r="G4" s="338" t="s">
        <v>225</v>
      </c>
      <c r="H4" s="340" t="s">
        <v>226</v>
      </c>
      <c r="I4" s="338" t="s">
        <v>230</v>
      </c>
      <c r="J4" s="340" t="s">
        <v>232</v>
      </c>
      <c r="K4" s="342" t="s">
        <v>231</v>
      </c>
      <c r="L4" s="343"/>
      <c r="M4" s="296"/>
      <c r="N4" s="344" t="s">
        <v>233</v>
      </c>
    </row>
    <row r="5" spans="1:14" s="49" customFormat="1" ht="68.25" customHeight="1">
      <c r="A5" s="351"/>
      <c r="B5" s="337"/>
      <c r="C5" s="339"/>
      <c r="D5" s="341"/>
      <c r="E5" s="339"/>
      <c r="F5" s="341"/>
      <c r="G5" s="339"/>
      <c r="H5" s="341"/>
      <c r="I5" s="339"/>
      <c r="J5" s="341"/>
      <c r="K5" s="57" t="s">
        <v>424</v>
      </c>
      <c r="L5" s="57" t="s">
        <v>234</v>
      </c>
      <c r="M5" s="71" t="s">
        <v>369</v>
      </c>
      <c r="N5" s="345"/>
    </row>
    <row r="6" spans="1:14" s="33" customFormat="1" ht="24.95" customHeight="1">
      <c r="A6" s="37">
        <v>2015</v>
      </c>
      <c r="B6" s="109">
        <v>80.3</v>
      </c>
      <c r="C6" s="110">
        <v>97259.002099999998</v>
      </c>
      <c r="D6" s="110">
        <v>78080.350000000006</v>
      </c>
      <c r="E6" s="110">
        <v>13943</v>
      </c>
      <c r="F6" s="110">
        <v>1934.5</v>
      </c>
      <c r="G6" s="110">
        <v>9363.76</v>
      </c>
      <c r="H6" s="110">
        <v>2760</v>
      </c>
      <c r="I6" s="110">
        <v>73455.33</v>
      </c>
      <c r="J6" s="110">
        <v>73383.350000000006</v>
      </c>
      <c r="K6" s="110">
        <v>496.9</v>
      </c>
      <c r="L6" s="110" t="s">
        <v>0</v>
      </c>
      <c r="M6" s="110">
        <v>496.9</v>
      </c>
      <c r="N6" s="110">
        <v>2.5</v>
      </c>
    </row>
    <row r="7" spans="1:14" s="56" customFormat="1" ht="24.95" customHeight="1">
      <c r="A7" s="37">
        <v>2016</v>
      </c>
      <c r="B7" s="109">
        <v>42.2</v>
      </c>
      <c r="C7" s="110">
        <v>114575</v>
      </c>
      <c r="D7" s="110">
        <v>48297</v>
      </c>
      <c r="E7" s="110">
        <v>68708</v>
      </c>
      <c r="F7" s="110">
        <v>4490</v>
      </c>
      <c r="G7" s="110">
        <v>1488</v>
      </c>
      <c r="H7" s="110">
        <v>80</v>
      </c>
      <c r="I7" s="110">
        <v>43538</v>
      </c>
      <c r="J7" s="110">
        <v>43538</v>
      </c>
      <c r="K7" s="110">
        <v>841</v>
      </c>
      <c r="L7" s="110">
        <v>31</v>
      </c>
      <c r="M7" s="110">
        <v>810</v>
      </c>
      <c r="N7" s="110">
        <v>189</v>
      </c>
    </row>
    <row r="8" spans="1:14" s="56" customFormat="1" ht="24.95" customHeight="1">
      <c r="A8" s="37">
        <v>2017</v>
      </c>
      <c r="B8" s="109">
        <v>73.369501178204359</v>
      </c>
      <c r="C8" s="110">
        <v>55714.867000000006</v>
      </c>
      <c r="D8" s="110">
        <v>40877.72</v>
      </c>
      <c r="E8" s="110">
        <v>14332</v>
      </c>
      <c r="F8" s="110">
        <v>296.55</v>
      </c>
      <c r="G8" s="110">
        <v>472.60700000000003</v>
      </c>
      <c r="H8" s="110">
        <v>347.82</v>
      </c>
      <c r="I8" s="110">
        <v>40163.97</v>
      </c>
      <c r="J8" s="110">
        <v>40163.97</v>
      </c>
      <c r="K8" s="110">
        <v>746.29</v>
      </c>
      <c r="L8" s="110">
        <v>21.38</v>
      </c>
      <c r="M8" s="110">
        <v>724.91</v>
      </c>
      <c r="N8" s="110">
        <v>69.38</v>
      </c>
    </row>
    <row r="9" spans="1:14" s="56" customFormat="1" ht="24.95" customHeight="1">
      <c r="A9" s="37">
        <v>2018</v>
      </c>
      <c r="B9" s="109">
        <v>77.898745819977691</v>
      </c>
      <c r="C9" s="110">
        <v>86542.599999999991</v>
      </c>
      <c r="D9" s="110">
        <v>67415.600000000006</v>
      </c>
      <c r="E9" s="110">
        <v>17058</v>
      </c>
      <c r="F9" s="110">
        <v>349</v>
      </c>
      <c r="G9" s="110">
        <v>3429.9</v>
      </c>
      <c r="H9" s="110">
        <v>1546</v>
      </c>
      <c r="I9" s="110">
        <v>65332</v>
      </c>
      <c r="J9" s="110">
        <v>65332</v>
      </c>
      <c r="K9" s="110">
        <v>722.69999999999993</v>
      </c>
      <c r="L9" s="110">
        <v>17.399999999999999</v>
      </c>
      <c r="M9" s="110">
        <v>705.3</v>
      </c>
      <c r="N9" s="110">
        <v>188.6</v>
      </c>
    </row>
    <row r="10" spans="1:14" s="55" customFormat="1" ht="24.95" customHeight="1" thickBot="1">
      <c r="A10" s="50">
        <v>2019</v>
      </c>
      <c r="B10" s="156">
        <f>D10/C10*100</f>
        <v>73.567316255374166</v>
      </c>
      <c r="C10" s="155">
        <f>E10+G10+I10+M10+L10</f>
        <v>86013.4</v>
      </c>
      <c r="D10" s="155">
        <f>F10+H10+J10+N10</f>
        <v>63277.75</v>
      </c>
      <c r="E10" s="155">
        <v>20732</v>
      </c>
      <c r="F10" s="155">
        <v>2405.35</v>
      </c>
      <c r="G10" s="155">
        <v>3029.4</v>
      </c>
      <c r="H10" s="155">
        <v>1201.4000000000001</v>
      </c>
      <c r="I10" s="155">
        <v>59671</v>
      </c>
      <c r="J10" s="155">
        <v>59671</v>
      </c>
      <c r="K10" s="157">
        <v>2581</v>
      </c>
      <c r="L10" s="157">
        <v>0</v>
      </c>
      <c r="M10" s="155">
        <v>2581</v>
      </c>
      <c r="N10" s="155">
        <v>0</v>
      </c>
    </row>
    <row r="11" spans="1:14" s="55" customFormat="1" ht="24.95" customHeight="1">
      <c r="A11" s="81" t="s">
        <v>15</v>
      </c>
      <c r="B11" s="2"/>
      <c r="C11" s="1"/>
      <c r="D11" s="1"/>
      <c r="E11" s="1"/>
      <c r="F11" s="1"/>
      <c r="G11" s="1"/>
      <c r="H11" s="1"/>
      <c r="I11" s="1"/>
      <c r="J11" s="1"/>
      <c r="K11" s="2"/>
      <c r="L11" s="2"/>
      <c r="M11" s="1"/>
      <c r="N11" s="1"/>
    </row>
    <row r="12" spans="1:14" s="24" customFormat="1" ht="24.95" customHeight="1">
      <c r="A12" s="24" t="s">
        <v>427</v>
      </c>
    </row>
  </sheetData>
  <mergeCells count="19">
    <mergeCell ref="C3:D3"/>
    <mergeCell ref="G3:H3"/>
    <mergeCell ref="I3:J3"/>
    <mergeCell ref="A1:N1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N5"/>
    <mergeCell ref="K2:N2"/>
    <mergeCell ref="K3:N3"/>
    <mergeCell ref="A3:A5"/>
    <mergeCell ref="E3:F3"/>
  </mergeCells>
  <phoneticPr fontId="1" type="noConversion"/>
  <pageMargins left="0.7" right="0.7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tabSelected="1" view="pageBreakPreview" topLeftCell="AN1" zoomScale="85" zoomScaleNormal="100" zoomScaleSheetLayoutView="85" workbookViewId="0">
      <selection activeCell="AP17" sqref="AP17"/>
    </sheetView>
  </sheetViews>
  <sheetFormatPr defaultRowHeight="13.5"/>
  <cols>
    <col min="1" max="1" width="8.625" style="47" customWidth="1"/>
    <col min="2" max="2" width="10" style="47" bestFit="1" customWidth="1"/>
    <col min="3" max="3" width="9.25" style="47" bestFit="1" customWidth="1"/>
    <col min="4" max="15" width="8.625" style="47" customWidth="1"/>
    <col min="16" max="16" width="10.25" style="47" customWidth="1"/>
    <col min="17" max="22" width="8.625" style="47" customWidth="1"/>
    <col min="23" max="23" width="10.375" style="47" customWidth="1"/>
    <col min="24" max="26" width="8.625" style="47" customWidth="1"/>
    <col min="27" max="27" width="6.5" style="47" customWidth="1"/>
    <col min="28" max="28" width="10.375" style="47" customWidth="1"/>
    <col min="29" max="29" width="14.5" style="47" customWidth="1"/>
    <col min="30" max="30" width="5.625" style="47" customWidth="1"/>
    <col min="31" max="31" width="8.875" style="47" customWidth="1"/>
    <col min="32" max="32" width="15" style="47" customWidth="1"/>
    <col min="33" max="33" width="5.625" style="47" customWidth="1"/>
    <col min="34" max="34" width="9.25" style="47" customWidth="1"/>
    <col min="35" max="35" width="15.375" style="47" customWidth="1"/>
    <col min="36" max="36" width="5.625" style="47" customWidth="1"/>
    <col min="37" max="37" width="10.25" style="47" customWidth="1"/>
    <col min="38" max="38" width="17" style="47" customWidth="1"/>
    <col min="39" max="39" width="5.625" style="47" customWidth="1"/>
    <col min="40" max="40" width="9.125" style="47" customWidth="1"/>
    <col min="41" max="41" width="15.625" style="47" customWidth="1"/>
    <col min="42" max="56" width="8.625" style="47" customWidth="1"/>
    <col min="57" max="16384" width="9" style="47"/>
  </cols>
  <sheetData>
    <row r="1" spans="1:56" s="75" customFormat="1" ht="60" customHeight="1">
      <c r="A1" s="272" t="s">
        <v>13</v>
      </c>
      <c r="B1" s="272"/>
      <c r="C1" s="272"/>
      <c r="D1" s="272"/>
      <c r="E1" s="272"/>
      <c r="F1" s="272"/>
      <c r="G1" s="272" t="s">
        <v>14</v>
      </c>
      <c r="H1" s="272"/>
      <c r="I1" s="272"/>
      <c r="J1" s="272"/>
      <c r="K1" s="272"/>
      <c r="L1" s="272"/>
      <c r="M1" s="272"/>
      <c r="N1" s="272"/>
      <c r="O1" s="272"/>
      <c r="P1" s="272"/>
      <c r="Q1" s="273" t="s">
        <v>12</v>
      </c>
      <c r="R1" s="273"/>
      <c r="S1" s="273"/>
      <c r="T1" s="273"/>
      <c r="U1" s="273"/>
      <c r="V1" s="273"/>
      <c r="W1" s="273"/>
      <c r="X1" s="273"/>
      <c r="Y1" s="273"/>
      <c r="Z1" s="273" t="s">
        <v>235</v>
      </c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2" t="s">
        <v>236</v>
      </c>
      <c r="AQ1" s="272"/>
      <c r="AR1" s="272"/>
      <c r="AS1" s="272"/>
      <c r="AT1" s="272"/>
      <c r="AU1" s="272"/>
      <c r="AV1" s="272"/>
      <c r="AW1" s="272"/>
      <c r="AX1" s="272" t="s">
        <v>237</v>
      </c>
      <c r="AY1" s="272"/>
      <c r="AZ1" s="272"/>
      <c r="BA1" s="272"/>
      <c r="BB1" s="272"/>
      <c r="BC1" s="272"/>
      <c r="BD1" s="272"/>
    </row>
    <row r="2" spans="1:56" ht="14.25" thickBot="1">
      <c r="A2" s="25"/>
      <c r="B2" s="25"/>
      <c r="C2" s="26"/>
      <c r="D2" s="26"/>
      <c r="E2" s="26"/>
      <c r="F2" s="25"/>
      <c r="G2" s="25"/>
      <c r="H2" s="26"/>
      <c r="I2" s="26"/>
      <c r="J2" s="26"/>
      <c r="K2" s="26"/>
      <c r="L2" s="26"/>
      <c r="M2" s="26"/>
      <c r="N2" s="26"/>
      <c r="O2" s="26"/>
      <c r="P2" s="26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5"/>
      <c r="AQ2" s="25"/>
      <c r="AR2" s="25"/>
      <c r="AS2" s="25"/>
      <c r="AT2" s="25"/>
      <c r="AU2" s="25"/>
      <c r="AV2" s="25"/>
      <c r="AW2" s="25"/>
      <c r="AX2" s="25"/>
      <c r="AY2" s="26"/>
      <c r="AZ2" s="26"/>
      <c r="BA2" s="26"/>
      <c r="BB2" s="26"/>
      <c r="BC2" s="26"/>
      <c r="BD2" s="26"/>
    </row>
    <row r="3" spans="1:56" ht="51" customHeight="1">
      <c r="A3" s="303" t="s">
        <v>4</v>
      </c>
      <c r="B3" s="352" t="s">
        <v>259</v>
      </c>
      <c r="C3" s="334"/>
      <c r="D3" s="367" t="s">
        <v>261</v>
      </c>
      <c r="E3" s="368"/>
      <c r="F3" s="369"/>
      <c r="G3" s="353" t="s">
        <v>4</v>
      </c>
      <c r="H3" s="352" t="s">
        <v>262</v>
      </c>
      <c r="I3" s="333"/>
      <c r="J3" s="333"/>
      <c r="K3" s="334"/>
      <c r="L3" s="370" t="s">
        <v>264</v>
      </c>
      <c r="M3" s="309"/>
      <c r="N3" s="309"/>
      <c r="O3" s="310"/>
      <c r="P3" s="372" t="s">
        <v>272</v>
      </c>
      <c r="Q3" s="303" t="s">
        <v>4</v>
      </c>
      <c r="R3" s="364" t="s">
        <v>9</v>
      </c>
      <c r="S3" s="365"/>
      <c r="T3" s="366"/>
      <c r="U3" s="314" t="s">
        <v>10</v>
      </c>
      <c r="V3" s="309"/>
      <c r="W3" s="309"/>
      <c r="X3" s="310"/>
      <c r="Y3" s="322" t="s">
        <v>284</v>
      </c>
      <c r="Z3" s="356" t="s">
        <v>4</v>
      </c>
      <c r="AA3" s="332" t="s">
        <v>238</v>
      </c>
      <c r="AB3" s="333"/>
      <c r="AC3" s="333"/>
      <c r="AD3" s="333"/>
      <c r="AE3" s="333"/>
      <c r="AF3" s="333"/>
      <c r="AG3" s="333"/>
      <c r="AH3" s="333"/>
      <c r="AI3" s="334"/>
      <c r="AJ3" s="352" t="s">
        <v>239</v>
      </c>
      <c r="AK3" s="333"/>
      <c r="AL3" s="334"/>
      <c r="AM3" s="308" t="s">
        <v>240</v>
      </c>
      <c r="AN3" s="309"/>
      <c r="AO3" s="310"/>
      <c r="AP3" s="356" t="s">
        <v>4</v>
      </c>
      <c r="AQ3" s="352" t="s">
        <v>250</v>
      </c>
      <c r="AR3" s="333"/>
      <c r="AS3" s="333"/>
      <c r="AT3" s="333"/>
      <c r="AU3" s="333"/>
      <c r="AV3" s="333"/>
      <c r="AW3" s="334"/>
      <c r="AX3" s="356" t="s">
        <v>4</v>
      </c>
      <c r="AY3" s="352" t="s">
        <v>242</v>
      </c>
      <c r="AZ3" s="334"/>
      <c r="BA3" s="352" t="s">
        <v>286</v>
      </c>
      <c r="BB3" s="333"/>
      <c r="BC3" s="333"/>
      <c r="BD3" s="333"/>
    </row>
    <row r="4" spans="1:56" ht="42" customHeight="1">
      <c r="A4" s="304"/>
      <c r="B4" s="306" t="s">
        <v>266</v>
      </c>
      <c r="C4" s="306" t="s">
        <v>260</v>
      </c>
      <c r="D4" s="306" t="s">
        <v>268</v>
      </c>
      <c r="E4" s="306" t="s">
        <v>297</v>
      </c>
      <c r="F4" s="363" t="s">
        <v>278</v>
      </c>
      <c r="G4" s="354"/>
      <c r="H4" s="315" t="s">
        <v>265</v>
      </c>
      <c r="I4" s="316"/>
      <c r="J4" s="316"/>
      <c r="K4" s="317"/>
      <c r="L4" s="371" t="s">
        <v>263</v>
      </c>
      <c r="M4" s="316"/>
      <c r="N4" s="316"/>
      <c r="O4" s="317"/>
      <c r="P4" s="302"/>
      <c r="Q4" s="304"/>
      <c r="R4" s="359" t="s">
        <v>273</v>
      </c>
      <c r="S4" s="359" t="s">
        <v>275</v>
      </c>
      <c r="T4" s="359" t="s">
        <v>277</v>
      </c>
      <c r="U4" s="361" t="s">
        <v>246</v>
      </c>
      <c r="V4" s="361" t="s">
        <v>279</v>
      </c>
      <c r="W4" s="361" t="s">
        <v>281</v>
      </c>
      <c r="X4" s="361" t="s">
        <v>282</v>
      </c>
      <c r="Y4" s="323"/>
      <c r="Z4" s="357"/>
      <c r="AA4" s="318" t="s">
        <v>241</v>
      </c>
      <c r="AB4" s="316"/>
      <c r="AC4" s="317"/>
      <c r="AD4" s="315" t="s">
        <v>242</v>
      </c>
      <c r="AE4" s="316"/>
      <c r="AF4" s="317"/>
      <c r="AG4" s="315" t="s">
        <v>243</v>
      </c>
      <c r="AH4" s="316"/>
      <c r="AI4" s="317"/>
      <c r="AJ4" s="315" t="s">
        <v>248</v>
      </c>
      <c r="AK4" s="316"/>
      <c r="AL4" s="317"/>
      <c r="AM4" s="311"/>
      <c r="AN4" s="312"/>
      <c r="AO4" s="313"/>
      <c r="AP4" s="357"/>
      <c r="AQ4" s="306" t="s">
        <v>251</v>
      </c>
      <c r="AR4" s="306" t="s">
        <v>252</v>
      </c>
      <c r="AS4" s="306" t="s">
        <v>253</v>
      </c>
      <c r="AT4" s="306" t="s">
        <v>254</v>
      </c>
      <c r="AU4" s="306" t="s">
        <v>255</v>
      </c>
      <c r="AV4" s="306" t="s">
        <v>256</v>
      </c>
      <c r="AW4" s="306" t="s">
        <v>257</v>
      </c>
      <c r="AX4" s="357"/>
      <c r="AY4" s="306" t="s">
        <v>258</v>
      </c>
      <c r="AZ4" s="306" t="s">
        <v>285</v>
      </c>
      <c r="BA4" s="306" t="s">
        <v>283</v>
      </c>
      <c r="BB4" s="306" t="s">
        <v>287</v>
      </c>
      <c r="BC4" s="306" t="s">
        <v>288</v>
      </c>
      <c r="BD4" s="363" t="s">
        <v>295</v>
      </c>
    </row>
    <row r="5" spans="1:56" ht="69.75" customHeight="1">
      <c r="A5" s="305"/>
      <c r="B5" s="307"/>
      <c r="C5" s="307"/>
      <c r="D5" s="307"/>
      <c r="E5" s="307"/>
      <c r="F5" s="311"/>
      <c r="G5" s="355"/>
      <c r="H5" s="59" t="s">
        <v>267</v>
      </c>
      <c r="I5" s="59" t="s">
        <v>269</v>
      </c>
      <c r="J5" s="66" t="s">
        <v>270</v>
      </c>
      <c r="K5" s="59" t="s">
        <v>274</v>
      </c>
      <c r="L5" s="59" t="s">
        <v>267</v>
      </c>
      <c r="M5" s="59" t="s">
        <v>269</v>
      </c>
      <c r="N5" s="66" t="s">
        <v>276</v>
      </c>
      <c r="O5" s="59" t="s">
        <v>271</v>
      </c>
      <c r="P5" s="313"/>
      <c r="Q5" s="305"/>
      <c r="R5" s="360"/>
      <c r="S5" s="360"/>
      <c r="T5" s="360"/>
      <c r="U5" s="362"/>
      <c r="V5" s="362"/>
      <c r="W5" s="362"/>
      <c r="X5" s="362"/>
      <c r="Y5" s="307"/>
      <c r="Z5" s="358"/>
      <c r="AA5" s="58" t="s">
        <v>245</v>
      </c>
      <c r="AB5" s="27" t="s">
        <v>244</v>
      </c>
      <c r="AC5" s="27" t="s">
        <v>280</v>
      </c>
      <c r="AD5" s="27" t="s">
        <v>246</v>
      </c>
      <c r="AE5" s="27" t="s">
        <v>244</v>
      </c>
      <c r="AF5" s="27" t="s">
        <v>247</v>
      </c>
      <c r="AG5" s="58" t="s">
        <v>245</v>
      </c>
      <c r="AH5" s="27" t="s">
        <v>244</v>
      </c>
      <c r="AI5" s="27" t="s">
        <v>247</v>
      </c>
      <c r="AJ5" s="27" t="s">
        <v>249</v>
      </c>
      <c r="AK5" s="27" t="s">
        <v>244</v>
      </c>
      <c r="AL5" s="27" t="s">
        <v>247</v>
      </c>
      <c r="AM5" s="27" t="s">
        <v>249</v>
      </c>
      <c r="AN5" s="27" t="s">
        <v>244</v>
      </c>
      <c r="AO5" s="27" t="s">
        <v>247</v>
      </c>
      <c r="AP5" s="358"/>
      <c r="AQ5" s="307"/>
      <c r="AR5" s="307"/>
      <c r="AS5" s="307"/>
      <c r="AT5" s="307"/>
      <c r="AU5" s="307"/>
      <c r="AV5" s="307"/>
      <c r="AW5" s="307"/>
      <c r="AX5" s="358"/>
      <c r="AY5" s="307"/>
      <c r="AZ5" s="307"/>
      <c r="BA5" s="307"/>
      <c r="BB5" s="307"/>
      <c r="BC5" s="307"/>
      <c r="BD5" s="311"/>
    </row>
    <row r="6" spans="1:56" ht="24.95" customHeight="1">
      <c r="A6" s="60">
        <v>2015</v>
      </c>
      <c r="B6" s="61">
        <v>25535</v>
      </c>
      <c r="C6" s="62">
        <v>53014</v>
      </c>
      <c r="D6" s="62">
        <v>53014</v>
      </c>
      <c r="E6" s="62">
        <v>48267</v>
      </c>
      <c r="F6" s="62">
        <v>4747</v>
      </c>
      <c r="G6" s="60">
        <v>2015</v>
      </c>
      <c r="H6" s="61">
        <v>11921</v>
      </c>
      <c r="I6" s="62">
        <v>28141</v>
      </c>
      <c r="J6" s="62">
        <v>28141</v>
      </c>
      <c r="K6" s="63" t="s">
        <v>0</v>
      </c>
      <c r="L6" s="62">
        <v>13614</v>
      </c>
      <c r="M6" s="62">
        <v>22194</v>
      </c>
      <c r="N6" s="62">
        <v>17446</v>
      </c>
      <c r="O6" s="62">
        <v>4747</v>
      </c>
      <c r="P6" s="63">
        <v>87</v>
      </c>
      <c r="Q6" s="60">
        <v>2015</v>
      </c>
      <c r="R6" s="64">
        <v>33</v>
      </c>
      <c r="S6" s="63">
        <v>3</v>
      </c>
      <c r="T6" s="63">
        <v>30</v>
      </c>
      <c r="U6" s="63">
        <v>33</v>
      </c>
      <c r="V6" s="63">
        <v>3</v>
      </c>
      <c r="W6" s="63">
        <v>30</v>
      </c>
      <c r="X6" s="63" t="s">
        <v>0</v>
      </c>
      <c r="Y6" s="63">
        <v>100</v>
      </c>
      <c r="Z6" s="60">
        <v>2015</v>
      </c>
      <c r="AA6" s="64">
        <v>30.5</v>
      </c>
      <c r="AB6" s="63">
        <v>2</v>
      </c>
      <c r="AC6" s="63">
        <v>28.5</v>
      </c>
      <c r="AD6" s="63">
        <v>19.8</v>
      </c>
      <c r="AE6" s="63">
        <v>2</v>
      </c>
      <c r="AF6" s="63">
        <v>28.5</v>
      </c>
      <c r="AG6" s="63" t="s">
        <v>0</v>
      </c>
      <c r="AH6" s="63" t="s">
        <v>0</v>
      </c>
      <c r="AI6" s="63" t="s">
        <v>0</v>
      </c>
      <c r="AJ6" s="63" t="s">
        <v>0</v>
      </c>
      <c r="AK6" s="63" t="s">
        <v>0</v>
      </c>
      <c r="AL6" s="63" t="s">
        <v>0</v>
      </c>
      <c r="AM6" s="63">
        <v>100</v>
      </c>
      <c r="AN6" s="63">
        <v>100</v>
      </c>
      <c r="AO6" s="63">
        <v>100</v>
      </c>
      <c r="AP6" s="60">
        <v>2015</v>
      </c>
      <c r="AQ6" s="64">
        <v>5</v>
      </c>
      <c r="AR6" s="63">
        <v>11</v>
      </c>
      <c r="AS6" s="63">
        <v>2</v>
      </c>
      <c r="AT6" s="63">
        <v>6</v>
      </c>
      <c r="AU6" s="63">
        <v>2</v>
      </c>
      <c r="AV6" s="63">
        <v>1</v>
      </c>
      <c r="AW6" s="63">
        <v>10</v>
      </c>
      <c r="AX6" s="60">
        <v>2015</v>
      </c>
      <c r="AY6" s="64">
        <v>1</v>
      </c>
      <c r="AZ6" s="63">
        <v>60</v>
      </c>
      <c r="BA6" s="63">
        <v>79</v>
      </c>
      <c r="BB6" s="63">
        <v>33</v>
      </c>
      <c r="BC6" s="63">
        <v>7</v>
      </c>
      <c r="BD6" s="63">
        <v>39</v>
      </c>
    </row>
    <row r="7" spans="1:56" ht="24.95" customHeight="1">
      <c r="A7" s="60">
        <v>2016</v>
      </c>
      <c r="B7" s="61">
        <v>25688</v>
      </c>
      <c r="C7" s="62">
        <v>54336</v>
      </c>
      <c r="D7" s="62">
        <v>54336</v>
      </c>
      <c r="E7" s="62">
        <v>49701</v>
      </c>
      <c r="F7" s="62">
        <v>4635</v>
      </c>
      <c r="G7" s="60">
        <v>2016</v>
      </c>
      <c r="H7" s="61">
        <v>15073</v>
      </c>
      <c r="I7" s="62">
        <v>33775</v>
      </c>
      <c r="J7" s="62">
        <v>33775</v>
      </c>
      <c r="K7" s="63" t="s">
        <v>402</v>
      </c>
      <c r="L7" s="62">
        <v>10615</v>
      </c>
      <c r="M7" s="62">
        <v>19008</v>
      </c>
      <c r="N7" s="62">
        <v>14373</v>
      </c>
      <c r="O7" s="62">
        <v>4635</v>
      </c>
      <c r="P7" s="63">
        <v>87</v>
      </c>
      <c r="Q7" s="60">
        <v>2016</v>
      </c>
      <c r="R7" s="64">
        <v>36</v>
      </c>
      <c r="S7" s="63">
        <v>2</v>
      </c>
      <c r="T7" s="63">
        <v>32</v>
      </c>
      <c r="U7" s="63">
        <v>34</v>
      </c>
      <c r="V7" s="63">
        <v>2</v>
      </c>
      <c r="W7" s="63">
        <v>32</v>
      </c>
      <c r="X7" s="63" t="s">
        <v>0</v>
      </c>
      <c r="Y7" s="63">
        <v>100</v>
      </c>
      <c r="Z7" s="60">
        <v>2016</v>
      </c>
      <c r="AA7" s="64">
        <v>32.4</v>
      </c>
      <c r="AB7" s="63">
        <v>1</v>
      </c>
      <c r="AC7" s="63">
        <v>31.4</v>
      </c>
      <c r="AD7" s="63">
        <v>31.4</v>
      </c>
      <c r="AE7" s="63">
        <v>1</v>
      </c>
      <c r="AF7" s="63">
        <v>31.4</v>
      </c>
      <c r="AG7" s="65" t="s">
        <v>0</v>
      </c>
      <c r="AH7" s="65" t="s">
        <v>0</v>
      </c>
      <c r="AI7" s="65" t="s">
        <v>0</v>
      </c>
      <c r="AJ7" s="65" t="s">
        <v>0</v>
      </c>
      <c r="AK7" s="65" t="s">
        <v>0</v>
      </c>
      <c r="AL7" s="65" t="s">
        <v>0</v>
      </c>
      <c r="AM7" s="63">
        <v>100</v>
      </c>
      <c r="AN7" s="63">
        <v>100</v>
      </c>
      <c r="AO7" s="63">
        <v>100</v>
      </c>
      <c r="AP7" s="60">
        <v>2016</v>
      </c>
      <c r="AQ7" s="64">
        <v>5</v>
      </c>
      <c r="AR7" s="63">
        <v>11</v>
      </c>
      <c r="AS7" s="63">
        <v>2</v>
      </c>
      <c r="AT7" s="63">
        <v>6</v>
      </c>
      <c r="AU7" s="63">
        <v>2</v>
      </c>
      <c r="AV7" s="63">
        <v>1</v>
      </c>
      <c r="AW7" s="63">
        <v>10</v>
      </c>
      <c r="AX7" s="60">
        <v>2016</v>
      </c>
      <c r="AY7" s="64" t="s">
        <v>0</v>
      </c>
      <c r="AZ7" s="63" t="s">
        <v>0</v>
      </c>
      <c r="BA7" s="63">
        <v>80</v>
      </c>
      <c r="BB7" s="63">
        <v>34</v>
      </c>
      <c r="BC7" s="63">
        <v>7</v>
      </c>
      <c r="BD7" s="63">
        <v>39</v>
      </c>
    </row>
    <row r="8" spans="1:56" s="85" customFormat="1" ht="24.95" customHeight="1">
      <c r="A8" s="87">
        <v>2017</v>
      </c>
      <c r="B8" s="88">
        <v>25750</v>
      </c>
      <c r="C8" s="89">
        <v>52109</v>
      </c>
      <c r="D8" s="89">
        <v>52109</v>
      </c>
      <c r="E8" s="89">
        <v>48634</v>
      </c>
      <c r="F8" s="89">
        <v>3475</v>
      </c>
      <c r="G8" s="87">
        <v>2017</v>
      </c>
      <c r="H8" s="88">
        <v>15104</v>
      </c>
      <c r="I8" s="89">
        <v>31105</v>
      </c>
      <c r="J8" s="89">
        <v>31105</v>
      </c>
      <c r="K8" s="90" t="s">
        <v>388</v>
      </c>
      <c r="L8" s="122">
        <v>10196</v>
      </c>
      <c r="M8" s="122">
        <v>22773</v>
      </c>
      <c r="N8" s="122">
        <v>19108</v>
      </c>
      <c r="O8" s="89">
        <v>3669</v>
      </c>
      <c r="P8" s="89">
        <v>87</v>
      </c>
      <c r="Q8" s="87">
        <v>2017</v>
      </c>
      <c r="R8" s="123">
        <v>39</v>
      </c>
      <c r="S8" s="122">
        <v>3</v>
      </c>
      <c r="T8" s="122">
        <v>34</v>
      </c>
      <c r="U8" s="122">
        <v>39</v>
      </c>
      <c r="V8" s="89">
        <v>3</v>
      </c>
      <c r="W8" s="89">
        <v>34</v>
      </c>
      <c r="X8" s="90" t="s">
        <v>388</v>
      </c>
      <c r="Y8" s="90">
        <v>100</v>
      </c>
      <c r="Z8" s="87">
        <v>2017</v>
      </c>
      <c r="AA8" s="124">
        <v>35.5</v>
      </c>
      <c r="AB8" s="122">
        <v>2.5</v>
      </c>
      <c r="AC8" s="125">
        <v>33</v>
      </c>
      <c r="AD8" s="126">
        <v>35.5</v>
      </c>
      <c r="AE8" s="122">
        <v>2.5</v>
      </c>
      <c r="AF8" s="127">
        <v>33</v>
      </c>
      <c r="AG8" s="128"/>
      <c r="AH8" s="91" t="s">
        <v>0</v>
      </c>
      <c r="AI8" s="91" t="s">
        <v>0</v>
      </c>
      <c r="AJ8" s="91" t="s">
        <v>0</v>
      </c>
      <c r="AK8" s="91" t="s">
        <v>0</v>
      </c>
      <c r="AL8" s="91" t="s">
        <v>0</v>
      </c>
      <c r="AM8" s="90">
        <v>100</v>
      </c>
      <c r="AN8" s="90">
        <v>100</v>
      </c>
      <c r="AO8" s="90">
        <v>100</v>
      </c>
      <c r="AP8" s="87">
        <v>2017</v>
      </c>
      <c r="AQ8" s="89">
        <v>4</v>
      </c>
      <c r="AR8" s="89">
        <v>9</v>
      </c>
      <c r="AS8" s="89">
        <v>2</v>
      </c>
      <c r="AT8" s="89">
        <v>4</v>
      </c>
      <c r="AU8" s="89">
        <v>1</v>
      </c>
      <c r="AV8" s="89">
        <v>2</v>
      </c>
      <c r="AW8" s="89">
        <v>7</v>
      </c>
      <c r="AX8" s="87">
        <v>2017</v>
      </c>
      <c r="AY8" s="89">
        <v>1</v>
      </c>
      <c r="AZ8" s="89">
        <v>60</v>
      </c>
      <c r="BA8" s="89">
        <v>80</v>
      </c>
      <c r="BB8" s="89">
        <v>34</v>
      </c>
      <c r="BC8" s="89">
        <v>7</v>
      </c>
      <c r="BD8" s="89">
        <v>39</v>
      </c>
    </row>
    <row r="9" spans="1:56" s="85" customFormat="1" ht="24.95" customHeight="1">
      <c r="A9" s="181">
        <v>2018</v>
      </c>
      <c r="B9" s="89">
        <v>25801</v>
      </c>
      <c r="C9" s="89">
        <v>51572</v>
      </c>
      <c r="D9" s="89">
        <v>51572</v>
      </c>
      <c r="E9" s="89">
        <v>48011</v>
      </c>
      <c r="F9" s="89">
        <v>3561</v>
      </c>
      <c r="G9" s="181">
        <v>2018</v>
      </c>
      <c r="H9" s="89">
        <v>14946</v>
      </c>
      <c r="I9" s="89">
        <v>31301</v>
      </c>
      <c r="J9" s="89">
        <v>31301</v>
      </c>
      <c r="K9" s="166"/>
      <c r="L9" s="122">
        <v>10135</v>
      </c>
      <c r="M9" s="122">
        <v>20271</v>
      </c>
      <c r="N9" s="122">
        <v>16710</v>
      </c>
      <c r="O9" s="89">
        <v>3561</v>
      </c>
      <c r="P9" s="89">
        <v>93</v>
      </c>
      <c r="Q9" s="181">
        <v>2018</v>
      </c>
      <c r="R9" s="122">
        <v>39</v>
      </c>
      <c r="S9" s="122">
        <v>3.1</v>
      </c>
      <c r="T9" s="122">
        <v>35.5</v>
      </c>
      <c r="U9" s="122">
        <v>39</v>
      </c>
      <c r="V9" s="89">
        <v>3</v>
      </c>
      <c r="W9" s="89">
        <v>35.5</v>
      </c>
      <c r="X9" s="166" t="s">
        <v>0</v>
      </c>
      <c r="Y9" s="166">
        <v>100</v>
      </c>
      <c r="Z9" s="181">
        <v>2018</v>
      </c>
      <c r="AA9" s="128">
        <v>38.6</v>
      </c>
      <c r="AB9" s="122">
        <v>3.1</v>
      </c>
      <c r="AC9" s="125">
        <v>35.5</v>
      </c>
      <c r="AD9" s="126">
        <v>38.6</v>
      </c>
      <c r="AE9" s="122">
        <v>3.1</v>
      </c>
      <c r="AF9" s="127">
        <v>35.5</v>
      </c>
      <c r="AG9" s="128" t="s">
        <v>0</v>
      </c>
      <c r="AH9" s="167" t="s">
        <v>0</v>
      </c>
      <c r="AI9" s="167">
        <v>0</v>
      </c>
      <c r="AJ9" s="167" t="s">
        <v>0</v>
      </c>
      <c r="AK9" s="167" t="s">
        <v>0</v>
      </c>
      <c r="AL9" s="167" t="s">
        <v>0</v>
      </c>
      <c r="AM9" s="166">
        <v>100</v>
      </c>
      <c r="AN9" s="166">
        <v>100</v>
      </c>
      <c r="AO9" s="166">
        <v>100</v>
      </c>
      <c r="AP9" s="181">
        <v>2018</v>
      </c>
      <c r="AQ9" s="89">
        <v>4</v>
      </c>
      <c r="AR9" s="89">
        <v>9</v>
      </c>
      <c r="AS9" s="89">
        <v>2</v>
      </c>
      <c r="AT9" s="89">
        <v>4</v>
      </c>
      <c r="AU9" s="89">
        <v>1</v>
      </c>
      <c r="AV9" s="89">
        <v>2</v>
      </c>
      <c r="AW9" s="89">
        <v>7</v>
      </c>
      <c r="AX9" s="181">
        <v>2018</v>
      </c>
      <c r="AY9" s="89">
        <v>1</v>
      </c>
      <c r="AZ9" s="89">
        <v>60</v>
      </c>
      <c r="BA9" s="89">
        <v>81</v>
      </c>
      <c r="BB9" s="89">
        <v>34</v>
      </c>
      <c r="BC9" s="89">
        <v>7</v>
      </c>
      <c r="BD9" s="89">
        <v>40</v>
      </c>
    </row>
    <row r="10" spans="1:56" s="85" customFormat="1" ht="24.95" customHeight="1">
      <c r="A10" s="180">
        <v>2019</v>
      </c>
      <c r="B10" s="168">
        <v>26241</v>
      </c>
      <c r="C10" s="168">
        <v>52858</v>
      </c>
      <c r="D10" s="168">
        <v>52858</v>
      </c>
      <c r="E10" s="168">
        <v>48575</v>
      </c>
      <c r="F10" s="168">
        <v>4283</v>
      </c>
      <c r="G10" s="180">
        <v>2019</v>
      </c>
      <c r="H10" s="168">
        <v>16505</v>
      </c>
      <c r="I10" s="168">
        <v>33273</v>
      </c>
      <c r="J10" s="168">
        <v>33273</v>
      </c>
      <c r="K10" s="166"/>
      <c r="L10" s="172">
        <v>9736</v>
      </c>
      <c r="M10" s="172">
        <v>18113</v>
      </c>
      <c r="N10" s="172">
        <v>13830</v>
      </c>
      <c r="O10" s="168">
        <v>4283</v>
      </c>
      <c r="P10" s="168">
        <v>89</v>
      </c>
      <c r="Q10" s="180">
        <v>2019</v>
      </c>
      <c r="R10" s="172">
        <v>44</v>
      </c>
      <c r="S10" s="172">
        <v>1</v>
      </c>
      <c r="T10" s="172">
        <v>43</v>
      </c>
      <c r="U10" s="172">
        <v>44</v>
      </c>
      <c r="V10" s="168">
        <v>1</v>
      </c>
      <c r="W10" s="168">
        <v>43</v>
      </c>
      <c r="X10" s="166" t="s">
        <v>0</v>
      </c>
      <c r="Y10" s="169">
        <v>100</v>
      </c>
      <c r="Z10" s="180">
        <v>2019</v>
      </c>
      <c r="AA10" s="170">
        <v>44.1</v>
      </c>
      <c r="AB10" s="172">
        <v>1</v>
      </c>
      <c r="AC10" s="173">
        <v>43.1</v>
      </c>
      <c r="AD10" s="174">
        <v>44.1</v>
      </c>
      <c r="AE10" s="172">
        <v>1</v>
      </c>
      <c r="AF10" s="171">
        <v>43.1</v>
      </c>
      <c r="AG10" s="128" t="s">
        <v>0</v>
      </c>
      <c r="AH10" s="128" t="s">
        <v>0</v>
      </c>
      <c r="AI10" s="128" t="s">
        <v>0</v>
      </c>
      <c r="AJ10" s="128" t="s">
        <v>0</v>
      </c>
      <c r="AK10" s="128" t="s">
        <v>0</v>
      </c>
      <c r="AL10" s="128" t="s">
        <v>0</v>
      </c>
      <c r="AM10" s="169">
        <v>100</v>
      </c>
      <c r="AN10" s="169">
        <v>100</v>
      </c>
      <c r="AO10" s="169">
        <v>100</v>
      </c>
      <c r="AP10" s="180">
        <v>2019</v>
      </c>
      <c r="AQ10" s="168">
        <v>4</v>
      </c>
      <c r="AR10" s="168">
        <v>9</v>
      </c>
      <c r="AS10" s="168">
        <v>2</v>
      </c>
      <c r="AT10" s="168">
        <v>4</v>
      </c>
      <c r="AU10" s="168">
        <v>1</v>
      </c>
      <c r="AV10" s="168">
        <v>2</v>
      </c>
      <c r="AW10" s="168">
        <v>7</v>
      </c>
      <c r="AX10" s="180">
        <v>2019</v>
      </c>
      <c r="AY10" s="168">
        <v>1</v>
      </c>
      <c r="AZ10" s="168">
        <v>60</v>
      </c>
      <c r="BA10" s="168">
        <v>80</v>
      </c>
      <c r="BB10" s="168">
        <v>34</v>
      </c>
      <c r="BC10" s="168">
        <v>7</v>
      </c>
      <c r="BD10" s="168">
        <v>39</v>
      </c>
    </row>
    <row r="11" spans="1:56" ht="24.95" customHeight="1">
      <c r="A11" s="181" t="s">
        <v>107</v>
      </c>
      <c r="B11" s="230">
        <v>8676</v>
      </c>
      <c r="C11" s="231">
        <v>18945</v>
      </c>
      <c r="D11" s="231">
        <v>18945</v>
      </c>
      <c r="E11" s="231">
        <v>17586</v>
      </c>
      <c r="F11" s="231">
        <v>1359</v>
      </c>
      <c r="G11" s="232" t="s">
        <v>370</v>
      </c>
      <c r="H11" s="233">
        <v>7867</v>
      </c>
      <c r="I11" s="233">
        <v>15850</v>
      </c>
      <c r="J11" s="233">
        <v>15850</v>
      </c>
      <c r="K11" s="233"/>
      <c r="L11" s="234">
        <v>278</v>
      </c>
      <c r="M11" s="234">
        <v>3458</v>
      </c>
      <c r="N11" s="234">
        <v>2463</v>
      </c>
      <c r="O11" s="234">
        <v>995</v>
      </c>
      <c r="P11" s="234" t="s">
        <v>0</v>
      </c>
      <c r="Q11" s="232" t="s">
        <v>370</v>
      </c>
      <c r="R11" s="235">
        <v>14.5</v>
      </c>
      <c r="S11" s="235">
        <v>1.5</v>
      </c>
      <c r="T11" s="235">
        <v>13</v>
      </c>
      <c r="U11" s="235">
        <v>14.5</v>
      </c>
      <c r="V11" s="235">
        <v>1.5</v>
      </c>
      <c r="W11" s="235">
        <v>13</v>
      </c>
      <c r="X11" s="235"/>
      <c r="Y11" s="235">
        <v>100</v>
      </c>
      <c r="Z11" s="232" t="s">
        <v>370</v>
      </c>
      <c r="AA11" s="236">
        <v>14.5</v>
      </c>
      <c r="AB11" s="236">
        <v>1.5</v>
      </c>
      <c r="AC11" s="236">
        <v>13</v>
      </c>
      <c r="AD11" s="237">
        <v>14.5</v>
      </c>
      <c r="AE11" s="237">
        <v>1.5</v>
      </c>
      <c r="AF11" s="237">
        <v>13</v>
      </c>
      <c r="AG11" s="229"/>
      <c r="AH11" s="229"/>
      <c r="AI11" s="229"/>
      <c r="AJ11" s="229"/>
      <c r="AK11" s="229"/>
      <c r="AL11" s="229"/>
      <c r="AM11" s="238">
        <v>100</v>
      </c>
      <c r="AN11" s="238">
        <v>100</v>
      </c>
      <c r="AO11" s="238">
        <v>100</v>
      </c>
      <c r="AP11" s="232" t="s">
        <v>370</v>
      </c>
      <c r="AQ11" s="239">
        <v>2</v>
      </c>
      <c r="AR11" s="239">
        <v>5</v>
      </c>
      <c r="AS11" s="239">
        <v>1</v>
      </c>
      <c r="AT11" s="239">
        <v>2</v>
      </c>
      <c r="AU11" s="239">
        <v>1</v>
      </c>
      <c r="AV11" s="239">
        <v>1</v>
      </c>
      <c r="AW11" s="239">
        <v>5</v>
      </c>
      <c r="AX11" s="232" t="s">
        <v>370</v>
      </c>
      <c r="AY11" s="240">
        <v>1</v>
      </c>
      <c r="AZ11" s="240">
        <v>60</v>
      </c>
      <c r="BA11" s="240">
        <v>8</v>
      </c>
      <c r="BB11" s="240">
        <v>6</v>
      </c>
      <c r="BC11" s="240">
        <v>2</v>
      </c>
      <c r="BD11" s="241" t="s">
        <v>0</v>
      </c>
    </row>
    <row r="12" spans="1:56" ht="24.95" customHeight="1">
      <c r="A12" s="181" t="s">
        <v>108</v>
      </c>
      <c r="B12" s="242">
        <v>2103</v>
      </c>
      <c r="C12" s="243">
        <v>3945</v>
      </c>
      <c r="D12" s="243">
        <v>3945</v>
      </c>
      <c r="E12" s="243">
        <v>3670</v>
      </c>
      <c r="F12" s="243">
        <v>275</v>
      </c>
      <c r="G12" s="232" t="s">
        <v>389</v>
      </c>
      <c r="H12" s="244">
        <v>662</v>
      </c>
      <c r="I12" s="244">
        <v>2920</v>
      </c>
      <c r="J12" s="244">
        <v>2920</v>
      </c>
      <c r="K12" s="244"/>
      <c r="L12" s="245">
        <v>1428</v>
      </c>
      <c r="M12" s="245">
        <v>1201</v>
      </c>
      <c r="N12" s="245">
        <v>1003</v>
      </c>
      <c r="O12" s="245">
        <v>198</v>
      </c>
      <c r="P12" s="245" t="s">
        <v>0</v>
      </c>
      <c r="Q12" s="232" t="s">
        <v>389</v>
      </c>
      <c r="R12" s="246">
        <v>2</v>
      </c>
      <c r="S12" s="247" t="s">
        <v>0</v>
      </c>
      <c r="T12" s="246">
        <v>2</v>
      </c>
      <c r="U12" s="246">
        <v>2</v>
      </c>
      <c r="V12" s="247" t="s">
        <v>0</v>
      </c>
      <c r="W12" s="246">
        <v>2</v>
      </c>
      <c r="X12" s="246"/>
      <c r="Y12" s="246">
        <v>100</v>
      </c>
      <c r="Z12" s="232" t="s">
        <v>389</v>
      </c>
      <c r="AA12" s="248">
        <v>2</v>
      </c>
      <c r="AB12" s="249" t="s">
        <v>0</v>
      </c>
      <c r="AC12" s="248">
        <v>2</v>
      </c>
      <c r="AD12" s="250">
        <v>2</v>
      </c>
      <c r="AE12" s="251" t="s">
        <v>0</v>
      </c>
      <c r="AF12" s="250">
        <v>2</v>
      </c>
      <c r="AG12" s="166"/>
      <c r="AH12" s="229"/>
      <c r="AI12" s="229"/>
      <c r="AJ12" s="229"/>
      <c r="AK12" s="229"/>
      <c r="AL12" s="229"/>
      <c r="AM12" s="252">
        <v>100</v>
      </c>
      <c r="AN12" s="252">
        <v>100</v>
      </c>
      <c r="AO12" s="252">
        <v>100</v>
      </c>
      <c r="AP12" s="232" t="s">
        <v>389</v>
      </c>
      <c r="AQ12" s="253">
        <v>1</v>
      </c>
      <c r="AR12" s="253">
        <v>2</v>
      </c>
      <c r="AS12" s="253" t="s">
        <v>0</v>
      </c>
      <c r="AT12" s="253">
        <v>1</v>
      </c>
      <c r="AU12" s="253" t="s">
        <v>0</v>
      </c>
      <c r="AV12" s="253">
        <v>1</v>
      </c>
      <c r="AW12" s="253">
        <v>1</v>
      </c>
      <c r="AX12" s="232" t="s">
        <v>389</v>
      </c>
      <c r="AY12" s="254" t="s">
        <v>0</v>
      </c>
      <c r="AZ12" s="254" t="s">
        <v>0</v>
      </c>
      <c r="BA12" s="254">
        <v>10</v>
      </c>
      <c r="BB12" s="254">
        <v>4</v>
      </c>
      <c r="BC12" s="254" t="s">
        <v>0</v>
      </c>
      <c r="BD12" s="255">
        <v>6</v>
      </c>
    </row>
    <row r="13" spans="1:56" ht="24.95" customHeight="1">
      <c r="A13" s="181" t="s">
        <v>109</v>
      </c>
      <c r="B13" s="242">
        <v>2598</v>
      </c>
      <c r="C13" s="243">
        <v>5465</v>
      </c>
      <c r="D13" s="243">
        <v>5465</v>
      </c>
      <c r="E13" s="243">
        <v>4891</v>
      </c>
      <c r="F13" s="243">
        <v>574</v>
      </c>
      <c r="G13" s="232" t="s">
        <v>390</v>
      </c>
      <c r="H13" s="244">
        <v>1356</v>
      </c>
      <c r="I13" s="244">
        <v>3196</v>
      </c>
      <c r="J13" s="244">
        <v>3196</v>
      </c>
      <c r="K13" s="244"/>
      <c r="L13" s="245">
        <v>1257</v>
      </c>
      <c r="M13" s="245">
        <v>2516</v>
      </c>
      <c r="N13" s="245">
        <v>2107</v>
      </c>
      <c r="O13" s="245">
        <v>409</v>
      </c>
      <c r="P13" s="245" t="s">
        <v>0</v>
      </c>
      <c r="Q13" s="232" t="s">
        <v>390</v>
      </c>
      <c r="R13" s="246">
        <v>3.5</v>
      </c>
      <c r="S13" s="246">
        <v>0.5</v>
      </c>
      <c r="T13" s="246">
        <v>3</v>
      </c>
      <c r="U13" s="246">
        <v>3.5</v>
      </c>
      <c r="V13" s="246">
        <v>0.5</v>
      </c>
      <c r="W13" s="246">
        <v>3</v>
      </c>
      <c r="X13" s="246"/>
      <c r="Y13" s="246">
        <v>100</v>
      </c>
      <c r="Z13" s="232" t="s">
        <v>390</v>
      </c>
      <c r="AA13" s="248">
        <v>4</v>
      </c>
      <c r="AB13" s="248">
        <v>1</v>
      </c>
      <c r="AC13" s="248">
        <v>3</v>
      </c>
      <c r="AD13" s="250">
        <v>4</v>
      </c>
      <c r="AE13" s="250">
        <v>1</v>
      </c>
      <c r="AF13" s="250">
        <v>3</v>
      </c>
      <c r="AG13" s="166"/>
      <c r="AH13" s="229"/>
      <c r="AI13" s="229"/>
      <c r="AJ13" s="229"/>
      <c r="AK13" s="229"/>
      <c r="AL13" s="229"/>
      <c r="AM13" s="252">
        <v>100</v>
      </c>
      <c r="AN13" s="252">
        <v>100</v>
      </c>
      <c r="AO13" s="252">
        <v>100</v>
      </c>
      <c r="AP13" s="232" t="s">
        <v>390</v>
      </c>
      <c r="AQ13" s="253">
        <v>1</v>
      </c>
      <c r="AR13" s="253">
        <v>2</v>
      </c>
      <c r="AS13" s="253">
        <v>1</v>
      </c>
      <c r="AT13" s="253">
        <v>1</v>
      </c>
      <c r="AU13" s="253" t="s">
        <v>0</v>
      </c>
      <c r="AV13" s="253" t="s">
        <v>0</v>
      </c>
      <c r="AW13" s="253">
        <v>1</v>
      </c>
      <c r="AX13" s="232" t="s">
        <v>390</v>
      </c>
      <c r="AY13" s="254" t="s">
        <v>0</v>
      </c>
      <c r="AZ13" s="254" t="s">
        <v>0</v>
      </c>
      <c r="BA13" s="254">
        <v>5</v>
      </c>
      <c r="BB13" s="254">
        <v>4</v>
      </c>
      <c r="BC13" s="254">
        <v>1</v>
      </c>
      <c r="BD13" s="255" t="s">
        <v>0</v>
      </c>
    </row>
    <row r="14" spans="1:56" ht="24.95" customHeight="1">
      <c r="A14" s="181" t="s">
        <v>110</v>
      </c>
      <c r="B14" s="242">
        <v>1875</v>
      </c>
      <c r="C14" s="243">
        <v>3391</v>
      </c>
      <c r="D14" s="243">
        <v>3391</v>
      </c>
      <c r="E14" s="243">
        <v>3373</v>
      </c>
      <c r="F14" s="243">
        <v>18</v>
      </c>
      <c r="G14" s="232" t="s">
        <v>391</v>
      </c>
      <c r="H14" s="244">
        <v>839</v>
      </c>
      <c r="I14" s="244">
        <v>1244</v>
      </c>
      <c r="J14" s="244">
        <v>1244</v>
      </c>
      <c r="K14" s="244"/>
      <c r="L14" s="245">
        <v>1035</v>
      </c>
      <c r="M14" s="245">
        <v>2257</v>
      </c>
      <c r="N14" s="245">
        <v>2048</v>
      </c>
      <c r="O14" s="245">
        <v>209</v>
      </c>
      <c r="P14" s="245" t="s">
        <v>0</v>
      </c>
      <c r="Q14" s="232" t="s">
        <v>391</v>
      </c>
      <c r="R14" s="246">
        <v>2</v>
      </c>
      <c r="S14" s="247" t="s">
        <v>0</v>
      </c>
      <c r="T14" s="246">
        <v>2</v>
      </c>
      <c r="U14" s="246">
        <v>2</v>
      </c>
      <c r="V14" s="247" t="s">
        <v>0</v>
      </c>
      <c r="W14" s="246">
        <v>2</v>
      </c>
      <c r="X14" s="246"/>
      <c r="Y14" s="246">
        <v>100</v>
      </c>
      <c r="Z14" s="232" t="s">
        <v>391</v>
      </c>
      <c r="AA14" s="248">
        <v>2</v>
      </c>
      <c r="AB14" s="249" t="s">
        <v>0</v>
      </c>
      <c r="AC14" s="248">
        <v>2</v>
      </c>
      <c r="AD14" s="250">
        <v>2</v>
      </c>
      <c r="AE14" s="251" t="s">
        <v>0</v>
      </c>
      <c r="AF14" s="250">
        <v>2</v>
      </c>
      <c r="AG14" s="166"/>
      <c r="AH14" s="229"/>
      <c r="AI14" s="229"/>
      <c r="AJ14" s="229"/>
      <c r="AK14" s="229"/>
      <c r="AL14" s="229"/>
      <c r="AM14" s="252">
        <v>100</v>
      </c>
      <c r="AN14" s="252">
        <v>100</v>
      </c>
      <c r="AO14" s="252">
        <v>100</v>
      </c>
      <c r="AP14" s="232" t="s">
        <v>391</v>
      </c>
      <c r="AQ14" s="253" t="s">
        <v>0</v>
      </c>
      <c r="AR14" s="253" t="s">
        <v>0</v>
      </c>
      <c r="AS14" s="253" t="s">
        <v>0</v>
      </c>
      <c r="AT14" s="253" t="s">
        <v>0</v>
      </c>
      <c r="AU14" s="253" t="s">
        <v>0</v>
      </c>
      <c r="AV14" s="253" t="s">
        <v>0</v>
      </c>
      <c r="AW14" s="253" t="s">
        <v>0</v>
      </c>
      <c r="AX14" s="232" t="s">
        <v>391</v>
      </c>
      <c r="AY14" s="254" t="s">
        <v>0</v>
      </c>
      <c r="AZ14" s="254" t="s">
        <v>0</v>
      </c>
      <c r="BA14" s="254">
        <v>4</v>
      </c>
      <c r="BB14" s="254">
        <v>3</v>
      </c>
      <c r="BC14" s="254" t="s">
        <v>0</v>
      </c>
      <c r="BD14" s="255">
        <v>1</v>
      </c>
    </row>
    <row r="15" spans="1:56" ht="24.95" customHeight="1">
      <c r="A15" s="181" t="s">
        <v>111</v>
      </c>
      <c r="B15" s="242">
        <v>1881</v>
      </c>
      <c r="C15" s="243">
        <v>3588</v>
      </c>
      <c r="D15" s="243">
        <v>3588</v>
      </c>
      <c r="E15" s="243">
        <v>3350</v>
      </c>
      <c r="F15" s="243">
        <v>238</v>
      </c>
      <c r="G15" s="232" t="s">
        <v>392</v>
      </c>
      <c r="H15" s="244">
        <v>934</v>
      </c>
      <c r="I15" s="244">
        <v>2774</v>
      </c>
      <c r="J15" s="244">
        <v>2774</v>
      </c>
      <c r="K15" s="244"/>
      <c r="L15" s="245">
        <v>966</v>
      </c>
      <c r="M15" s="245">
        <v>994</v>
      </c>
      <c r="N15" s="245">
        <v>755</v>
      </c>
      <c r="O15" s="245">
        <v>239</v>
      </c>
      <c r="P15" s="245" t="s">
        <v>0</v>
      </c>
      <c r="Q15" s="232" t="s">
        <v>392</v>
      </c>
      <c r="R15" s="246">
        <v>3</v>
      </c>
      <c r="S15" s="247" t="s">
        <v>0</v>
      </c>
      <c r="T15" s="246">
        <v>3</v>
      </c>
      <c r="U15" s="246">
        <v>3</v>
      </c>
      <c r="V15" s="247" t="s">
        <v>0</v>
      </c>
      <c r="W15" s="246">
        <v>3</v>
      </c>
      <c r="X15" s="246"/>
      <c r="Y15" s="246">
        <v>100</v>
      </c>
      <c r="Z15" s="232" t="s">
        <v>392</v>
      </c>
      <c r="AA15" s="248">
        <v>3</v>
      </c>
      <c r="AB15" s="249" t="s">
        <v>0</v>
      </c>
      <c r="AC15" s="248">
        <v>3</v>
      </c>
      <c r="AD15" s="250">
        <v>3</v>
      </c>
      <c r="AE15" s="251" t="s">
        <v>0</v>
      </c>
      <c r="AF15" s="250">
        <v>3</v>
      </c>
      <c r="AG15" s="166"/>
      <c r="AH15" s="229"/>
      <c r="AI15" s="229"/>
      <c r="AJ15" s="229"/>
      <c r="AK15" s="229"/>
      <c r="AL15" s="229"/>
      <c r="AM15" s="252">
        <v>100</v>
      </c>
      <c r="AN15" s="252">
        <v>100</v>
      </c>
      <c r="AO15" s="252">
        <v>100</v>
      </c>
      <c r="AP15" s="232" t="s">
        <v>392</v>
      </c>
      <c r="AQ15" s="253" t="s">
        <v>0</v>
      </c>
      <c r="AR15" s="253" t="s">
        <v>0</v>
      </c>
      <c r="AS15" s="253" t="s">
        <v>0</v>
      </c>
      <c r="AT15" s="253" t="s">
        <v>0</v>
      </c>
      <c r="AU15" s="253" t="s">
        <v>0</v>
      </c>
      <c r="AV15" s="253" t="s">
        <v>0</v>
      </c>
      <c r="AW15" s="253" t="s">
        <v>0</v>
      </c>
      <c r="AX15" s="232" t="s">
        <v>392</v>
      </c>
      <c r="AY15" s="254" t="s">
        <v>0</v>
      </c>
      <c r="AZ15" s="254" t="s">
        <v>0</v>
      </c>
      <c r="BA15" s="254">
        <v>16</v>
      </c>
      <c r="BB15" s="254">
        <v>5</v>
      </c>
      <c r="BC15" s="254">
        <v>3</v>
      </c>
      <c r="BD15" s="255">
        <v>8</v>
      </c>
    </row>
    <row r="16" spans="1:56" ht="24.95" customHeight="1">
      <c r="A16" s="181" t="s">
        <v>112</v>
      </c>
      <c r="B16" s="242">
        <v>2373</v>
      </c>
      <c r="C16" s="243">
        <v>4527</v>
      </c>
      <c r="D16" s="243">
        <v>4527</v>
      </c>
      <c r="E16" s="243">
        <v>4281</v>
      </c>
      <c r="F16" s="243">
        <v>246</v>
      </c>
      <c r="G16" s="232" t="s">
        <v>393</v>
      </c>
      <c r="H16" s="244">
        <v>1138</v>
      </c>
      <c r="I16" s="244">
        <v>1481</v>
      </c>
      <c r="J16" s="244">
        <v>1481</v>
      </c>
      <c r="K16" s="244"/>
      <c r="L16" s="245">
        <v>1260</v>
      </c>
      <c r="M16" s="245">
        <v>3350</v>
      </c>
      <c r="N16" s="245">
        <v>2757</v>
      </c>
      <c r="O16" s="245">
        <v>593</v>
      </c>
      <c r="P16" s="245" t="s">
        <v>0</v>
      </c>
      <c r="Q16" s="232" t="s">
        <v>393</v>
      </c>
      <c r="R16" s="246">
        <v>3.5</v>
      </c>
      <c r="S16" s="246">
        <v>0.5</v>
      </c>
      <c r="T16" s="246">
        <v>3</v>
      </c>
      <c r="U16" s="246">
        <v>3.5</v>
      </c>
      <c r="V16" s="246">
        <v>0.5</v>
      </c>
      <c r="W16" s="246">
        <v>3</v>
      </c>
      <c r="X16" s="246"/>
      <c r="Y16" s="246">
        <v>100</v>
      </c>
      <c r="Z16" s="232" t="s">
        <v>393</v>
      </c>
      <c r="AA16" s="248">
        <v>2</v>
      </c>
      <c r="AB16" s="249" t="s">
        <v>0</v>
      </c>
      <c r="AC16" s="248">
        <v>2</v>
      </c>
      <c r="AD16" s="250">
        <v>2</v>
      </c>
      <c r="AE16" s="251" t="s">
        <v>0</v>
      </c>
      <c r="AF16" s="250">
        <v>2</v>
      </c>
      <c r="AG16" s="166"/>
      <c r="AH16" s="229"/>
      <c r="AI16" s="229"/>
      <c r="AJ16" s="229"/>
      <c r="AK16" s="229"/>
      <c r="AL16" s="229"/>
      <c r="AM16" s="252">
        <v>100</v>
      </c>
      <c r="AN16" s="252">
        <v>100</v>
      </c>
      <c r="AO16" s="252">
        <v>100</v>
      </c>
      <c r="AP16" s="232" t="s">
        <v>393</v>
      </c>
      <c r="AQ16" s="253" t="s">
        <v>0</v>
      </c>
      <c r="AR16" s="253" t="s">
        <v>0</v>
      </c>
      <c r="AS16" s="253" t="s">
        <v>0</v>
      </c>
      <c r="AT16" s="253" t="s">
        <v>0</v>
      </c>
      <c r="AU16" s="253" t="s">
        <v>0</v>
      </c>
      <c r="AV16" s="253" t="s">
        <v>0</v>
      </c>
      <c r="AW16" s="253" t="s">
        <v>0</v>
      </c>
      <c r="AX16" s="232" t="s">
        <v>393</v>
      </c>
      <c r="AY16" s="254" t="s">
        <v>0</v>
      </c>
      <c r="AZ16" s="254" t="s">
        <v>0</v>
      </c>
      <c r="BA16" s="254">
        <v>3</v>
      </c>
      <c r="BB16" s="254">
        <v>2</v>
      </c>
      <c r="BC16" s="254">
        <v>1</v>
      </c>
      <c r="BD16" s="255" t="s">
        <v>0</v>
      </c>
    </row>
    <row r="17" spans="1:56" ht="24.95" customHeight="1">
      <c r="A17" s="181" t="s">
        <v>113</v>
      </c>
      <c r="B17" s="242">
        <v>1347</v>
      </c>
      <c r="C17" s="243">
        <v>2443</v>
      </c>
      <c r="D17" s="243">
        <v>2443</v>
      </c>
      <c r="E17" s="243">
        <v>2256</v>
      </c>
      <c r="F17" s="243">
        <v>187</v>
      </c>
      <c r="G17" s="232" t="s">
        <v>394</v>
      </c>
      <c r="H17" s="244">
        <v>490</v>
      </c>
      <c r="I17" s="244">
        <v>796</v>
      </c>
      <c r="J17" s="244">
        <v>796</v>
      </c>
      <c r="K17" s="244"/>
      <c r="L17" s="245">
        <v>854</v>
      </c>
      <c r="M17" s="245">
        <v>1726</v>
      </c>
      <c r="N17" s="245">
        <v>1431</v>
      </c>
      <c r="O17" s="245">
        <v>295</v>
      </c>
      <c r="P17" s="245" t="s">
        <v>0</v>
      </c>
      <c r="Q17" s="232" t="s">
        <v>394</v>
      </c>
      <c r="R17" s="246">
        <v>2.5</v>
      </c>
      <c r="S17" s="246">
        <v>0.5</v>
      </c>
      <c r="T17" s="246">
        <v>2</v>
      </c>
      <c r="U17" s="246">
        <v>2.5</v>
      </c>
      <c r="V17" s="246">
        <v>0.5</v>
      </c>
      <c r="W17" s="246">
        <v>2</v>
      </c>
      <c r="X17" s="246"/>
      <c r="Y17" s="246">
        <v>100</v>
      </c>
      <c r="Z17" s="232" t="s">
        <v>394</v>
      </c>
      <c r="AA17" s="248">
        <v>2</v>
      </c>
      <c r="AB17" s="249" t="s">
        <v>0</v>
      </c>
      <c r="AC17" s="248">
        <v>2</v>
      </c>
      <c r="AD17" s="250">
        <v>2</v>
      </c>
      <c r="AE17" s="251" t="s">
        <v>0</v>
      </c>
      <c r="AF17" s="250">
        <v>2</v>
      </c>
      <c r="AG17" s="166"/>
      <c r="AH17" s="229"/>
      <c r="AI17" s="229"/>
      <c r="AJ17" s="229"/>
      <c r="AK17" s="229"/>
      <c r="AL17" s="229"/>
      <c r="AM17" s="252">
        <v>100</v>
      </c>
      <c r="AN17" s="252">
        <v>100</v>
      </c>
      <c r="AO17" s="252">
        <v>100</v>
      </c>
      <c r="AP17" s="232" t="s">
        <v>394</v>
      </c>
      <c r="AQ17" s="253" t="s">
        <v>0</v>
      </c>
      <c r="AR17" s="253" t="s">
        <v>0</v>
      </c>
      <c r="AS17" s="253" t="s">
        <v>0</v>
      </c>
      <c r="AT17" s="253" t="s">
        <v>0</v>
      </c>
      <c r="AU17" s="253" t="s">
        <v>0</v>
      </c>
      <c r="AV17" s="253" t="s">
        <v>0</v>
      </c>
      <c r="AW17" s="253" t="s">
        <v>0</v>
      </c>
      <c r="AX17" s="232" t="s">
        <v>394</v>
      </c>
      <c r="AY17" s="254" t="s">
        <v>0</v>
      </c>
      <c r="AZ17" s="254" t="s">
        <v>0</v>
      </c>
      <c r="BA17" s="254">
        <v>8</v>
      </c>
      <c r="BB17" s="254">
        <v>5</v>
      </c>
      <c r="BC17" s="254" t="s">
        <v>0</v>
      </c>
      <c r="BD17" s="255">
        <v>3</v>
      </c>
    </row>
    <row r="18" spans="1:56" ht="24.95" customHeight="1">
      <c r="A18" s="181" t="s">
        <v>114</v>
      </c>
      <c r="B18" s="242">
        <v>1333</v>
      </c>
      <c r="C18" s="243">
        <v>2416</v>
      </c>
      <c r="D18" s="243">
        <v>2416</v>
      </c>
      <c r="E18" s="243">
        <v>2215</v>
      </c>
      <c r="F18" s="243">
        <v>201</v>
      </c>
      <c r="G18" s="232" t="s">
        <v>395</v>
      </c>
      <c r="H18" s="244" t="s">
        <v>0</v>
      </c>
      <c r="I18" s="244" t="s">
        <v>0</v>
      </c>
      <c r="J18" s="244" t="s">
        <v>0</v>
      </c>
      <c r="K18" s="244"/>
      <c r="L18" s="245">
        <v>1342</v>
      </c>
      <c r="M18" s="245">
        <v>2456</v>
      </c>
      <c r="N18" s="245">
        <v>2224</v>
      </c>
      <c r="O18" s="245">
        <v>232</v>
      </c>
      <c r="P18" s="245" t="s">
        <v>0</v>
      </c>
      <c r="Q18" s="232" t="s">
        <v>395</v>
      </c>
      <c r="R18" s="246">
        <v>1</v>
      </c>
      <c r="S18" s="247" t="s">
        <v>0</v>
      </c>
      <c r="T18" s="246">
        <v>1</v>
      </c>
      <c r="U18" s="246">
        <v>1</v>
      </c>
      <c r="V18" s="247" t="s">
        <v>0</v>
      </c>
      <c r="W18" s="246">
        <v>1</v>
      </c>
      <c r="X18" s="246"/>
      <c r="Y18" s="246">
        <v>100</v>
      </c>
      <c r="Z18" s="232" t="s">
        <v>395</v>
      </c>
      <c r="AA18" s="248">
        <v>1</v>
      </c>
      <c r="AB18" s="249" t="s">
        <v>0</v>
      </c>
      <c r="AC18" s="248">
        <v>1</v>
      </c>
      <c r="AD18" s="250">
        <v>1</v>
      </c>
      <c r="AE18" s="251" t="s">
        <v>0</v>
      </c>
      <c r="AF18" s="250">
        <v>1</v>
      </c>
      <c r="AG18" s="166"/>
      <c r="AH18" s="229"/>
      <c r="AI18" s="229"/>
      <c r="AJ18" s="229"/>
      <c r="AK18" s="229"/>
      <c r="AL18" s="229"/>
      <c r="AM18" s="252">
        <v>100</v>
      </c>
      <c r="AN18" s="252">
        <v>100</v>
      </c>
      <c r="AO18" s="252">
        <v>100</v>
      </c>
      <c r="AP18" s="232" t="s">
        <v>395</v>
      </c>
      <c r="AQ18" s="253" t="s">
        <v>0</v>
      </c>
      <c r="AR18" s="253" t="s">
        <v>0</v>
      </c>
      <c r="AS18" s="253" t="s">
        <v>0</v>
      </c>
      <c r="AT18" s="253" t="s">
        <v>0</v>
      </c>
      <c r="AU18" s="253" t="s">
        <v>0</v>
      </c>
      <c r="AV18" s="253" t="s">
        <v>0</v>
      </c>
      <c r="AW18" s="253" t="s">
        <v>0</v>
      </c>
      <c r="AX18" s="232" t="s">
        <v>395</v>
      </c>
      <c r="AY18" s="254" t="s">
        <v>0</v>
      </c>
      <c r="AZ18" s="254" t="s">
        <v>0</v>
      </c>
      <c r="BA18" s="254">
        <v>11</v>
      </c>
      <c r="BB18" s="254">
        <v>1</v>
      </c>
      <c r="BC18" s="254" t="s">
        <v>0</v>
      </c>
      <c r="BD18" s="255">
        <v>10</v>
      </c>
    </row>
    <row r="19" spans="1:56" ht="24.95" customHeight="1">
      <c r="A19" s="181" t="s">
        <v>115</v>
      </c>
      <c r="B19" s="242">
        <v>1303</v>
      </c>
      <c r="C19" s="243">
        <v>2653</v>
      </c>
      <c r="D19" s="243">
        <v>2653</v>
      </c>
      <c r="E19" s="243">
        <v>2477</v>
      </c>
      <c r="F19" s="243">
        <v>176</v>
      </c>
      <c r="G19" s="232" t="s">
        <v>396</v>
      </c>
      <c r="H19" s="244">
        <v>573</v>
      </c>
      <c r="I19" s="244">
        <v>914</v>
      </c>
      <c r="J19" s="244">
        <v>914</v>
      </c>
      <c r="K19" s="244"/>
      <c r="L19" s="245">
        <v>759</v>
      </c>
      <c r="M19" s="245">
        <v>1861</v>
      </c>
      <c r="N19" s="245">
        <v>1651</v>
      </c>
      <c r="O19" s="245">
        <v>210</v>
      </c>
      <c r="P19" s="245" t="s">
        <v>0</v>
      </c>
      <c r="Q19" s="232" t="s">
        <v>396</v>
      </c>
      <c r="R19" s="246">
        <v>1</v>
      </c>
      <c r="S19" s="247" t="s">
        <v>0</v>
      </c>
      <c r="T19" s="246">
        <v>1</v>
      </c>
      <c r="U19" s="246">
        <v>1</v>
      </c>
      <c r="V19" s="247" t="s">
        <v>0</v>
      </c>
      <c r="W19" s="246">
        <v>1</v>
      </c>
      <c r="X19" s="246"/>
      <c r="Y19" s="246">
        <v>100</v>
      </c>
      <c r="Z19" s="232" t="s">
        <v>396</v>
      </c>
      <c r="AA19" s="248">
        <v>1</v>
      </c>
      <c r="AB19" s="249" t="s">
        <v>0</v>
      </c>
      <c r="AC19" s="248">
        <v>1</v>
      </c>
      <c r="AD19" s="250">
        <v>1</v>
      </c>
      <c r="AE19" s="251" t="s">
        <v>0</v>
      </c>
      <c r="AF19" s="250">
        <v>1</v>
      </c>
      <c r="AG19" s="166"/>
      <c r="AH19" s="229"/>
      <c r="AI19" s="229"/>
      <c r="AJ19" s="229"/>
      <c r="AK19" s="229"/>
      <c r="AL19" s="229"/>
      <c r="AM19" s="252">
        <v>100</v>
      </c>
      <c r="AN19" s="252">
        <v>100</v>
      </c>
      <c r="AO19" s="252">
        <v>100</v>
      </c>
      <c r="AP19" s="232" t="s">
        <v>396</v>
      </c>
      <c r="AQ19" s="253" t="s">
        <v>0</v>
      </c>
      <c r="AR19" s="253" t="s">
        <v>0</v>
      </c>
      <c r="AS19" s="253" t="s">
        <v>0</v>
      </c>
      <c r="AT19" s="253" t="s">
        <v>0</v>
      </c>
      <c r="AU19" s="253" t="s">
        <v>0</v>
      </c>
      <c r="AV19" s="253" t="s">
        <v>0</v>
      </c>
      <c r="AW19" s="253" t="s">
        <v>0</v>
      </c>
      <c r="AX19" s="232" t="s">
        <v>396</v>
      </c>
      <c r="AY19" s="254" t="s">
        <v>0</v>
      </c>
      <c r="AZ19" s="254" t="s">
        <v>0</v>
      </c>
      <c r="BA19" s="254">
        <v>4</v>
      </c>
      <c r="BB19" s="254">
        <v>1</v>
      </c>
      <c r="BC19" s="254" t="s">
        <v>0</v>
      </c>
      <c r="BD19" s="255">
        <v>3</v>
      </c>
    </row>
    <row r="20" spans="1:56" ht="24.95" customHeight="1">
      <c r="A20" s="181" t="s">
        <v>116</v>
      </c>
      <c r="B20" s="242">
        <v>541</v>
      </c>
      <c r="C20" s="243">
        <v>1031</v>
      </c>
      <c r="D20" s="243">
        <v>1031</v>
      </c>
      <c r="E20" s="243">
        <v>976</v>
      </c>
      <c r="F20" s="243">
        <v>55</v>
      </c>
      <c r="G20" s="232" t="s">
        <v>397</v>
      </c>
      <c r="H20" s="244">
        <v>266</v>
      </c>
      <c r="I20" s="244">
        <v>441</v>
      </c>
      <c r="J20" s="244">
        <v>441</v>
      </c>
      <c r="K20" s="244"/>
      <c r="L20" s="245">
        <v>291</v>
      </c>
      <c r="M20" s="245">
        <v>621</v>
      </c>
      <c r="N20" s="245">
        <v>548</v>
      </c>
      <c r="O20" s="245">
        <v>73</v>
      </c>
      <c r="P20" s="245" t="s">
        <v>0</v>
      </c>
      <c r="Q20" s="232" t="s">
        <v>397</v>
      </c>
      <c r="R20" s="246">
        <v>1</v>
      </c>
      <c r="S20" s="247" t="s">
        <v>0</v>
      </c>
      <c r="T20" s="246">
        <v>1</v>
      </c>
      <c r="U20" s="246">
        <v>1</v>
      </c>
      <c r="V20" s="247" t="s">
        <v>0</v>
      </c>
      <c r="W20" s="246">
        <v>1</v>
      </c>
      <c r="X20" s="246"/>
      <c r="Y20" s="246">
        <v>100</v>
      </c>
      <c r="Z20" s="232" t="s">
        <v>397</v>
      </c>
      <c r="AA20" s="248">
        <v>1</v>
      </c>
      <c r="AB20" s="249" t="s">
        <v>0</v>
      </c>
      <c r="AC20" s="248">
        <v>1</v>
      </c>
      <c r="AD20" s="250">
        <v>1</v>
      </c>
      <c r="AE20" s="251" t="s">
        <v>0</v>
      </c>
      <c r="AF20" s="250">
        <v>1</v>
      </c>
      <c r="AG20" s="166"/>
      <c r="AH20" s="229"/>
      <c r="AI20" s="229"/>
      <c r="AJ20" s="229"/>
      <c r="AK20" s="229"/>
      <c r="AL20" s="229"/>
      <c r="AM20" s="252">
        <v>100</v>
      </c>
      <c r="AN20" s="252">
        <v>100</v>
      </c>
      <c r="AO20" s="252">
        <v>100</v>
      </c>
      <c r="AP20" s="232" t="s">
        <v>397</v>
      </c>
      <c r="AQ20" s="253" t="s">
        <v>0</v>
      </c>
      <c r="AR20" s="253" t="s">
        <v>0</v>
      </c>
      <c r="AS20" s="253" t="s">
        <v>0</v>
      </c>
      <c r="AT20" s="253" t="s">
        <v>0</v>
      </c>
      <c r="AU20" s="253" t="s">
        <v>0</v>
      </c>
      <c r="AV20" s="253" t="s">
        <v>0</v>
      </c>
      <c r="AW20" s="253" t="s">
        <v>0</v>
      </c>
      <c r="AX20" s="232" t="s">
        <v>397</v>
      </c>
      <c r="AY20" s="254" t="s">
        <v>0</v>
      </c>
      <c r="AZ20" s="254" t="s">
        <v>0</v>
      </c>
      <c r="BA20" s="254">
        <v>2</v>
      </c>
      <c r="BB20" s="254">
        <v>2</v>
      </c>
      <c r="BC20" s="254" t="s">
        <v>0</v>
      </c>
      <c r="BD20" s="255" t="s">
        <v>0</v>
      </c>
    </row>
    <row r="21" spans="1:56" ht="24.95" customHeight="1">
      <c r="A21" s="181" t="s">
        <v>117</v>
      </c>
      <c r="B21" s="242">
        <v>1249</v>
      </c>
      <c r="C21" s="243">
        <v>2840</v>
      </c>
      <c r="D21" s="243">
        <v>2840</v>
      </c>
      <c r="E21" s="243">
        <v>2720</v>
      </c>
      <c r="F21" s="243">
        <v>120</v>
      </c>
      <c r="G21" s="232" t="s">
        <v>398</v>
      </c>
      <c r="H21" s="244">
        <v>828</v>
      </c>
      <c r="I21" s="244">
        <v>1395</v>
      </c>
      <c r="J21" s="244">
        <v>1395</v>
      </c>
      <c r="K21" s="244"/>
      <c r="L21" s="245">
        <v>415</v>
      </c>
      <c r="M21" s="245">
        <v>1537</v>
      </c>
      <c r="N21" s="245">
        <v>1342</v>
      </c>
      <c r="O21" s="245">
        <v>195</v>
      </c>
      <c r="P21" s="245" t="s">
        <v>0</v>
      </c>
      <c r="Q21" s="232" t="s">
        <v>398</v>
      </c>
      <c r="R21" s="246">
        <v>2</v>
      </c>
      <c r="S21" s="247" t="s">
        <v>0</v>
      </c>
      <c r="T21" s="246">
        <v>2</v>
      </c>
      <c r="U21" s="246">
        <v>2</v>
      </c>
      <c r="V21" s="247" t="s">
        <v>0</v>
      </c>
      <c r="W21" s="246">
        <v>2</v>
      </c>
      <c r="X21" s="246"/>
      <c r="Y21" s="246">
        <v>100</v>
      </c>
      <c r="Z21" s="232" t="s">
        <v>398</v>
      </c>
      <c r="AA21" s="248">
        <v>2</v>
      </c>
      <c r="AB21" s="249" t="s">
        <v>0</v>
      </c>
      <c r="AC21" s="248">
        <v>2</v>
      </c>
      <c r="AD21" s="250">
        <v>2</v>
      </c>
      <c r="AE21" s="251" t="s">
        <v>0</v>
      </c>
      <c r="AF21" s="250">
        <v>2</v>
      </c>
      <c r="AG21" s="166"/>
      <c r="AH21" s="229"/>
      <c r="AI21" s="229"/>
      <c r="AJ21" s="229"/>
      <c r="AK21" s="229"/>
      <c r="AL21" s="229"/>
      <c r="AM21" s="252">
        <v>100</v>
      </c>
      <c r="AN21" s="252">
        <v>100</v>
      </c>
      <c r="AO21" s="252">
        <v>100</v>
      </c>
      <c r="AP21" s="232" t="s">
        <v>398</v>
      </c>
      <c r="AQ21" s="253" t="s">
        <v>0</v>
      </c>
      <c r="AR21" s="253" t="s">
        <v>0</v>
      </c>
      <c r="AS21" s="253" t="s">
        <v>0</v>
      </c>
      <c r="AT21" s="253" t="s">
        <v>0</v>
      </c>
      <c r="AU21" s="253" t="s">
        <v>0</v>
      </c>
      <c r="AV21" s="253" t="s">
        <v>0</v>
      </c>
      <c r="AW21" s="253" t="s">
        <v>0</v>
      </c>
      <c r="AX21" s="232" t="s">
        <v>398</v>
      </c>
      <c r="AY21" s="254" t="s">
        <v>0</v>
      </c>
      <c r="AZ21" s="254" t="s">
        <v>0</v>
      </c>
      <c r="BA21" s="254">
        <v>7</v>
      </c>
      <c r="BB21" s="254" t="s">
        <v>0</v>
      </c>
      <c r="BC21" s="254" t="s">
        <v>0</v>
      </c>
      <c r="BD21" s="255">
        <v>7</v>
      </c>
    </row>
    <row r="22" spans="1:56" ht="24.95" customHeight="1" thickBot="1">
      <c r="A22" s="182" t="s">
        <v>118</v>
      </c>
      <c r="B22" s="256">
        <v>471</v>
      </c>
      <c r="C22" s="257">
        <v>865</v>
      </c>
      <c r="D22" s="257">
        <v>865</v>
      </c>
      <c r="E22" s="257">
        <v>839</v>
      </c>
      <c r="F22" s="257">
        <v>26</v>
      </c>
      <c r="G22" s="258" t="s">
        <v>399</v>
      </c>
      <c r="H22" s="259">
        <v>151</v>
      </c>
      <c r="I22" s="259">
        <v>94</v>
      </c>
      <c r="J22" s="259">
        <v>94</v>
      </c>
      <c r="K22" s="259"/>
      <c r="L22" s="260">
        <v>311</v>
      </c>
      <c r="M22" s="260">
        <v>800</v>
      </c>
      <c r="N22" s="260">
        <v>779</v>
      </c>
      <c r="O22" s="260">
        <v>21</v>
      </c>
      <c r="P22" s="260" t="s">
        <v>0</v>
      </c>
      <c r="Q22" s="258" t="s">
        <v>399</v>
      </c>
      <c r="R22" s="261">
        <v>1</v>
      </c>
      <c r="S22" s="262" t="s">
        <v>0</v>
      </c>
      <c r="T22" s="261">
        <v>1</v>
      </c>
      <c r="U22" s="261">
        <v>1</v>
      </c>
      <c r="V22" s="262" t="s">
        <v>0</v>
      </c>
      <c r="W22" s="261">
        <v>1</v>
      </c>
      <c r="X22" s="261"/>
      <c r="Y22" s="261">
        <v>100</v>
      </c>
      <c r="Z22" s="258" t="s">
        <v>399</v>
      </c>
      <c r="AA22" s="263">
        <v>1</v>
      </c>
      <c r="AB22" s="264" t="s">
        <v>0</v>
      </c>
      <c r="AC22" s="263">
        <v>1</v>
      </c>
      <c r="AD22" s="265">
        <v>1</v>
      </c>
      <c r="AE22" s="266" t="s">
        <v>0</v>
      </c>
      <c r="AF22" s="265">
        <v>1</v>
      </c>
      <c r="AG22" s="92"/>
      <c r="AH22" s="92"/>
      <c r="AI22" s="92"/>
      <c r="AJ22" s="92"/>
      <c r="AK22" s="92"/>
      <c r="AL22" s="92"/>
      <c r="AM22" s="267">
        <v>100</v>
      </c>
      <c r="AN22" s="267">
        <v>100</v>
      </c>
      <c r="AO22" s="267">
        <v>100</v>
      </c>
      <c r="AP22" s="258" t="s">
        <v>399</v>
      </c>
      <c r="AQ22" s="268" t="s">
        <v>0</v>
      </c>
      <c r="AR22" s="268" t="s">
        <v>0</v>
      </c>
      <c r="AS22" s="268" t="s">
        <v>0</v>
      </c>
      <c r="AT22" s="268" t="s">
        <v>0</v>
      </c>
      <c r="AU22" s="268" t="s">
        <v>0</v>
      </c>
      <c r="AV22" s="268" t="s">
        <v>0</v>
      </c>
      <c r="AW22" s="268" t="s">
        <v>0</v>
      </c>
      <c r="AX22" s="258" t="s">
        <v>399</v>
      </c>
      <c r="AY22" s="269" t="s">
        <v>0</v>
      </c>
      <c r="AZ22" s="269" t="s">
        <v>0</v>
      </c>
      <c r="BA22" s="269">
        <v>2</v>
      </c>
      <c r="BB22" s="269">
        <v>1</v>
      </c>
      <c r="BC22" s="269" t="s">
        <v>0</v>
      </c>
      <c r="BD22" s="270">
        <v>1</v>
      </c>
    </row>
    <row r="23" spans="1:56" ht="24.95" customHeight="1">
      <c r="A23" s="25" t="s">
        <v>436</v>
      </c>
      <c r="B23" s="25"/>
      <c r="C23" s="19"/>
      <c r="D23" s="19"/>
      <c r="E23" s="19"/>
      <c r="F23" s="19"/>
      <c r="G23" s="25" t="s">
        <v>436</v>
      </c>
      <c r="H23" s="25"/>
      <c r="I23" s="19"/>
      <c r="J23" s="19"/>
      <c r="K23" s="19"/>
      <c r="L23" s="19"/>
      <c r="M23" s="19"/>
      <c r="N23" s="19"/>
      <c r="O23" s="19"/>
      <c r="P23" s="19"/>
      <c r="Q23" s="25" t="s">
        <v>436</v>
      </c>
      <c r="R23" s="25"/>
      <c r="S23" s="18"/>
      <c r="T23" s="18"/>
      <c r="U23" s="18"/>
      <c r="V23" s="18"/>
      <c r="W23" s="18"/>
      <c r="X23" s="18"/>
      <c r="Y23" s="19"/>
      <c r="Z23" s="25" t="s">
        <v>437</v>
      </c>
      <c r="AA23" s="25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5" t="s">
        <v>436</v>
      </c>
      <c r="AQ23" s="25"/>
      <c r="AR23" s="18"/>
      <c r="AS23" s="18"/>
      <c r="AT23" s="18"/>
      <c r="AU23" s="18"/>
      <c r="AV23" s="18"/>
      <c r="AW23" s="18"/>
      <c r="AX23" s="25" t="s">
        <v>436</v>
      </c>
      <c r="AY23" s="25"/>
      <c r="AZ23" s="19"/>
      <c r="BA23" s="19"/>
      <c r="BB23" s="19"/>
      <c r="BC23" s="19"/>
      <c r="BD23" s="19"/>
    </row>
  </sheetData>
  <mergeCells count="57">
    <mergeCell ref="BA4:BA5"/>
    <mergeCell ref="BB4:BB5"/>
    <mergeCell ref="BC4:BC5"/>
    <mergeCell ref="BD4:BD5"/>
    <mergeCell ref="V4:V5"/>
    <mergeCell ref="W4:W5"/>
    <mergeCell ref="X4:X5"/>
    <mergeCell ref="AY4:AY5"/>
    <mergeCell ref="AZ4:AZ5"/>
    <mergeCell ref="AW4:AW5"/>
    <mergeCell ref="AG4:AI4"/>
    <mergeCell ref="AD4:AF4"/>
    <mergeCell ref="AA4:AC4"/>
    <mergeCell ref="AM3:AO4"/>
    <mergeCell ref="AA3:AI3"/>
    <mergeCell ref="AJ3:AL3"/>
    <mergeCell ref="A1:F1"/>
    <mergeCell ref="AP1:AW1"/>
    <mergeCell ref="AQ3:AW3"/>
    <mergeCell ref="AP3:AP5"/>
    <mergeCell ref="R3:T3"/>
    <mergeCell ref="U3:X3"/>
    <mergeCell ref="Y3:Y5"/>
    <mergeCell ref="D3:F3"/>
    <mergeCell ref="H3:K3"/>
    <mergeCell ref="H4:K4"/>
    <mergeCell ref="L3:O3"/>
    <mergeCell ref="L4:O4"/>
    <mergeCell ref="P3:P5"/>
    <mergeCell ref="A3:A5"/>
    <mergeCell ref="B3:C3"/>
    <mergeCell ref="AJ4:AL4"/>
    <mergeCell ref="S4:S5"/>
    <mergeCell ref="T4:T5"/>
    <mergeCell ref="U4:U5"/>
    <mergeCell ref="AY3:AZ3"/>
    <mergeCell ref="B4:B5"/>
    <mergeCell ref="C4:C5"/>
    <mergeCell ref="D4:D5"/>
    <mergeCell ref="E4:E5"/>
    <mergeCell ref="F4:F5"/>
    <mergeCell ref="BA3:BD3"/>
    <mergeCell ref="AX1:BD1"/>
    <mergeCell ref="G3:G5"/>
    <mergeCell ref="Q3:Q5"/>
    <mergeCell ref="Z3:Z5"/>
    <mergeCell ref="AX3:AX5"/>
    <mergeCell ref="G1:P1"/>
    <mergeCell ref="Q1:Y1"/>
    <mergeCell ref="Z1:AO1"/>
    <mergeCell ref="AQ4:AQ5"/>
    <mergeCell ref="AR4:AR5"/>
    <mergeCell ref="AS4:AS5"/>
    <mergeCell ref="AT4:AT5"/>
    <mergeCell ref="AU4:AU5"/>
    <mergeCell ref="AV4:AV5"/>
    <mergeCell ref="R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34" max="16383" man="1"/>
  </rowBreaks>
  <colBreaks count="5" manualBreakCount="5">
    <brk id="6" max="22" man="1"/>
    <brk id="16" max="22" man="1"/>
    <brk id="25" max="22" man="1"/>
    <brk id="41" max="22" man="1"/>
    <brk id="49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85" zoomScaleNormal="100" zoomScaleSheetLayoutView="85" workbookViewId="0">
      <selection activeCell="L20" sqref="L20"/>
    </sheetView>
  </sheetViews>
  <sheetFormatPr defaultRowHeight="16.5"/>
  <cols>
    <col min="1" max="1" width="14.125" customWidth="1"/>
    <col min="2" max="9" width="10.625" customWidth="1"/>
  </cols>
  <sheetData>
    <row r="1" spans="1:9" ht="34.5" customHeight="1">
      <c r="A1" s="272" t="s">
        <v>289</v>
      </c>
      <c r="B1" s="273"/>
      <c r="C1" s="273"/>
      <c r="D1" s="273"/>
      <c r="E1" s="273"/>
      <c r="F1" s="273"/>
      <c r="G1" s="273"/>
      <c r="H1" s="273"/>
      <c r="I1" s="273"/>
    </row>
    <row r="2" spans="1:9" ht="17.25" thickBot="1">
      <c r="A2" s="21"/>
      <c r="B2" s="21"/>
      <c r="C2" s="22"/>
      <c r="D2" s="22"/>
      <c r="E2" s="22"/>
      <c r="F2" s="22"/>
      <c r="G2" s="22"/>
      <c r="H2" s="373" t="s">
        <v>290</v>
      </c>
      <c r="I2" s="290"/>
    </row>
    <row r="3" spans="1:9" s="24" customFormat="1" ht="24.95" customHeight="1">
      <c r="A3" s="303" t="s">
        <v>5</v>
      </c>
      <c r="B3" s="332" t="s">
        <v>291</v>
      </c>
      <c r="C3" s="333"/>
      <c r="D3" s="333"/>
      <c r="E3" s="333"/>
      <c r="F3" s="333"/>
      <c r="G3" s="333"/>
      <c r="H3" s="333"/>
      <c r="I3" s="333"/>
    </row>
    <row r="4" spans="1:9" s="24" customFormat="1" ht="24.95" customHeight="1">
      <c r="A4" s="304"/>
      <c r="B4" s="318" t="s">
        <v>292</v>
      </c>
      <c r="C4" s="317"/>
      <c r="D4" s="316" t="s">
        <v>293</v>
      </c>
      <c r="E4" s="317"/>
      <c r="F4" s="316" t="s">
        <v>294</v>
      </c>
      <c r="G4" s="317"/>
      <c r="H4" s="315" t="s">
        <v>296</v>
      </c>
      <c r="I4" s="316"/>
    </row>
    <row r="5" spans="1:9" s="24" customFormat="1" ht="24.95" customHeight="1">
      <c r="A5" s="305"/>
      <c r="B5" s="68" t="s">
        <v>298</v>
      </c>
      <c r="C5" s="69" t="s">
        <v>299</v>
      </c>
      <c r="D5" s="68" t="s">
        <v>298</v>
      </c>
      <c r="E5" s="69" t="s">
        <v>299</v>
      </c>
      <c r="F5" s="68" t="s">
        <v>298</v>
      </c>
      <c r="G5" s="69" t="s">
        <v>299</v>
      </c>
      <c r="H5" s="68" t="s">
        <v>298</v>
      </c>
      <c r="I5" s="69" t="s">
        <v>299</v>
      </c>
    </row>
    <row r="6" spans="1:9" s="24" customFormat="1" ht="24.95" customHeight="1">
      <c r="A6" s="10">
        <v>2015</v>
      </c>
      <c r="B6" s="11" t="s">
        <v>0</v>
      </c>
      <c r="C6" s="16">
        <v>79</v>
      </c>
      <c r="D6" s="16" t="s">
        <v>0</v>
      </c>
      <c r="E6" s="16">
        <v>33</v>
      </c>
      <c r="F6" s="16" t="s">
        <v>0</v>
      </c>
      <c r="G6" s="16">
        <v>7</v>
      </c>
      <c r="H6" s="16" t="s">
        <v>0</v>
      </c>
      <c r="I6" s="16">
        <v>39</v>
      </c>
    </row>
    <row r="7" spans="1:9" s="24" customFormat="1" ht="24.95" customHeight="1">
      <c r="A7" s="10">
        <v>2016</v>
      </c>
      <c r="B7" s="11" t="s">
        <v>0</v>
      </c>
      <c r="C7" s="16">
        <v>80</v>
      </c>
      <c r="D7" s="16" t="s">
        <v>0</v>
      </c>
      <c r="E7" s="16">
        <v>34</v>
      </c>
      <c r="F7" s="16" t="s">
        <v>0</v>
      </c>
      <c r="G7" s="16">
        <v>7</v>
      </c>
      <c r="H7" s="16" t="s">
        <v>0</v>
      </c>
      <c r="I7" s="16">
        <v>39</v>
      </c>
    </row>
    <row r="8" spans="1:9" s="81" customFormat="1" ht="24.95" customHeight="1">
      <c r="A8" s="10">
        <v>2017</v>
      </c>
      <c r="B8" s="96" t="s">
        <v>402</v>
      </c>
      <c r="C8" s="96">
        <v>80</v>
      </c>
      <c r="D8" s="96" t="s">
        <v>402</v>
      </c>
      <c r="E8" s="96">
        <v>34</v>
      </c>
      <c r="F8" s="96" t="s">
        <v>402</v>
      </c>
      <c r="G8" s="96">
        <v>7</v>
      </c>
      <c r="H8" s="96" t="s">
        <v>403</v>
      </c>
      <c r="I8" s="96">
        <v>39</v>
      </c>
    </row>
    <row r="9" spans="1:9" s="81" customFormat="1" ht="24.95" customHeight="1">
      <c r="A9" s="10">
        <v>2018</v>
      </c>
      <c r="B9" s="148">
        <v>0</v>
      </c>
      <c r="C9" s="148">
        <v>81</v>
      </c>
      <c r="D9" s="148">
        <v>0</v>
      </c>
      <c r="E9" s="148">
        <v>34</v>
      </c>
      <c r="F9" s="148">
        <v>0</v>
      </c>
      <c r="G9" s="148">
        <v>8</v>
      </c>
      <c r="H9" s="148">
        <v>0</v>
      </c>
      <c r="I9" s="148">
        <v>39</v>
      </c>
    </row>
    <row r="10" spans="1:9" s="81" customFormat="1" ht="24.95" customHeight="1">
      <c r="A10" s="12">
        <v>2019</v>
      </c>
      <c r="B10" s="136">
        <f>SUM(B11:B22)</f>
        <v>0</v>
      </c>
      <c r="C10" s="136">
        <f t="shared" ref="C10:I10" si="0">SUM(C11:C22)</f>
        <v>87</v>
      </c>
      <c r="D10" s="136">
        <f t="shared" si="0"/>
        <v>0</v>
      </c>
      <c r="E10" s="136">
        <f t="shared" si="0"/>
        <v>34</v>
      </c>
      <c r="F10" s="136">
        <f t="shared" si="0"/>
        <v>0</v>
      </c>
      <c r="G10" s="136">
        <f t="shared" si="0"/>
        <v>13</v>
      </c>
      <c r="H10" s="136">
        <f t="shared" si="0"/>
        <v>0</v>
      </c>
      <c r="I10" s="136">
        <f t="shared" si="0"/>
        <v>40</v>
      </c>
    </row>
    <row r="11" spans="1:9" s="24" customFormat="1" ht="24.95" customHeight="1">
      <c r="A11" s="10" t="s">
        <v>107</v>
      </c>
      <c r="B11" s="148">
        <v>0</v>
      </c>
      <c r="C11" s="148">
        <v>11</v>
      </c>
      <c r="D11" s="148">
        <v>0</v>
      </c>
      <c r="E11" s="148">
        <v>6</v>
      </c>
      <c r="F11" s="148">
        <v>0</v>
      </c>
      <c r="G11" s="148">
        <v>5</v>
      </c>
      <c r="H11" s="148">
        <v>0</v>
      </c>
      <c r="I11" s="148">
        <v>0</v>
      </c>
    </row>
    <row r="12" spans="1:9" s="24" customFormat="1" ht="24.95" customHeight="1">
      <c r="A12" s="10" t="s">
        <v>108</v>
      </c>
      <c r="B12" s="148">
        <v>0</v>
      </c>
      <c r="C12" s="148">
        <v>9</v>
      </c>
      <c r="D12" s="148">
        <v>0</v>
      </c>
      <c r="E12" s="148">
        <v>4</v>
      </c>
      <c r="F12" s="148">
        <v>0</v>
      </c>
      <c r="G12" s="148">
        <v>0</v>
      </c>
      <c r="H12" s="148">
        <v>0</v>
      </c>
      <c r="I12" s="148">
        <v>5</v>
      </c>
    </row>
    <row r="13" spans="1:9" s="24" customFormat="1" ht="24.95" customHeight="1">
      <c r="A13" s="10" t="s">
        <v>109</v>
      </c>
      <c r="B13" s="148">
        <v>0</v>
      </c>
      <c r="C13" s="148">
        <v>4</v>
      </c>
      <c r="D13" s="148">
        <v>0</v>
      </c>
      <c r="E13" s="148">
        <v>3</v>
      </c>
      <c r="F13" s="148">
        <v>0</v>
      </c>
      <c r="G13" s="148">
        <v>1</v>
      </c>
      <c r="H13" s="148">
        <v>0</v>
      </c>
      <c r="I13" s="148">
        <v>0</v>
      </c>
    </row>
    <row r="14" spans="1:9" s="24" customFormat="1" ht="24.95" customHeight="1">
      <c r="A14" s="10" t="s">
        <v>110</v>
      </c>
      <c r="B14" s="148">
        <v>0</v>
      </c>
      <c r="C14" s="148">
        <v>4</v>
      </c>
      <c r="D14" s="148">
        <v>0</v>
      </c>
      <c r="E14" s="148">
        <v>3</v>
      </c>
      <c r="F14" s="148">
        <v>0</v>
      </c>
      <c r="G14" s="148">
        <v>0</v>
      </c>
      <c r="H14" s="148">
        <v>0</v>
      </c>
      <c r="I14" s="148">
        <v>1</v>
      </c>
    </row>
    <row r="15" spans="1:9" s="24" customFormat="1" ht="24.95" customHeight="1">
      <c r="A15" s="10" t="s">
        <v>111</v>
      </c>
      <c r="B15" s="148">
        <v>0</v>
      </c>
      <c r="C15" s="148">
        <v>15</v>
      </c>
      <c r="D15" s="148">
        <v>0</v>
      </c>
      <c r="E15" s="148">
        <v>4</v>
      </c>
      <c r="F15" s="148">
        <v>0</v>
      </c>
      <c r="G15" s="148">
        <v>3</v>
      </c>
      <c r="H15" s="148">
        <v>0</v>
      </c>
      <c r="I15" s="148">
        <v>8</v>
      </c>
    </row>
    <row r="16" spans="1:9" s="24" customFormat="1" ht="24.95" customHeight="1">
      <c r="A16" s="10" t="s">
        <v>112</v>
      </c>
      <c r="B16" s="148">
        <v>0</v>
      </c>
      <c r="C16" s="148">
        <v>6</v>
      </c>
      <c r="D16" s="148">
        <v>0</v>
      </c>
      <c r="E16" s="148">
        <v>2</v>
      </c>
      <c r="F16" s="148">
        <v>0</v>
      </c>
      <c r="G16" s="148">
        <v>3</v>
      </c>
      <c r="H16" s="148">
        <v>0</v>
      </c>
      <c r="I16" s="148">
        <v>1</v>
      </c>
    </row>
    <row r="17" spans="1:9" s="24" customFormat="1" ht="24.95" customHeight="1">
      <c r="A17" s="10" t="s">
        <v>113</v>
      </c>
      <c r="B17" s="148">
        <v>0</v>
      </c>
      <c r="C17" s="148">
        <v>8</v>
      </c>
      <c r="D17" s="148">
        <v>0</v>
      </c>
      <c r="E17" s="148">
        <v>5</v>
      </c>
      <c r="F17" s="148">
        <v>0</v>
      </c>
      <c r="G17" s="148">
        <v>0</v>
      </c>
      <c r="H17" s="148">
        <v>0</v>
      </c>
      <c r="I17" s="148">
        <v>3</v>
      </c>
    </row>
    <row r="18" spans="1:9" s="24" customFormat="1" ht="24.95" customHeight="1">
      <c r="A18" s="10" t="s">
        <v>114</v>
      </c>
      <c r="B18" s="148">
        <v>0</v>
      </c>
      <c r="C18" s="148">
        <v>10</v>
      </c>
      <c r="D18" s="148">
        <v>0</v>
      </c>
      <c r="E18" s="148">
        <v>1</v>
      </c>
      <c r="F18" s="148">
        <v>0</v>
      </c>
      <c r="G18" s="148">
        <v>0</v>
      </c>
      <c r="H18" s="148">
        <v>0</v>
      </c>
      <c r="I18" s="148">
        <v>9</v>
      </c>
    </row>
    <row r="19" spans="1:9" s="24" customFormat="1" ht="24.95" customHeight="1">
      <c r="A19" s="10" t="s">
        <v>115</v>
      </c>
      <c r="B19" s="148">
        <v>0</v>
      </c>
      <c r="C19" s="148">
        <v>4</v>
      </c>
      <c r="D19" s="148">
        <v>0</v>
      </c>
      <c r="E19" s="148">
        <v>1</v>
      </c>
      <c r="F19" s="148">
        <v>0</v>
      </c>
      <c r="G19" s="148">
        <v>0</v>
      </c>
      <c r="H19" s="148">
        <v>0</v>
      </c>
      <c r="I19" s="148">
        <v>3</v>
      </c>
    </row>
    <row r="20" spans="1:9" s="24" customFormat="1" ht="24.95" customHeight="1">
      <c r="A20" s="10" t="s">
        <v>116</v>
      </c>
      <c r="B20" s="148">
        <v>0</v>
      </c>
      <c r="C20" s="148">
        <v>3</v>
      </c>
      <c r="D20" s="148">
        <v>0</v>
      </c>
      <c r="E20" s="148">
        <v>3</v>
      </c>
      <c r="F20" s="148">
        <v>0</v>
      </c>
      <c r="G20" s="148">
        <v>0</v>
      </c>
      <c r="H20" s="148">
        <v>0</v>
      </c>
      <c r="I20" s="148">
        <v>0</v>
      </c>
    </row>
    <row r="21" spans="1:9" s="24" customFormat="1" ht="24.95" customHeight="1">
      <c r="A21" s="10" t="s">
        <v>117</v>
      </c>
      <c r="B21" s="148">
        <v>0</v>
      </c>
      <c r="C21" s="148">
        <v>9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9</v>
      </c>
    </row>
    <row r="22" spans="1:9" s="24" customFormat="1" ht="24.95" customHeight="1" thickBot="1">
      <c r="A22" s="23" t="s">
        <v>118</v>
      </c>
      <c r="B22" s="133">
        <v>0</v>
      </c>
      <c r="C22" s="134">
        <v>4</v>
      </c>
      <c r="D22" s="147">
        <v>0</v>
      </c>
      <c r="E22" s="147">
        <v>2</v>
      </c>
      <c r="F22" s="147">
        <v>0</v>
      </c>
      <c r="G22" s="147">
        <v>1</v>
      </c>
      <c r="H22" s="147">
        <v>0</v>
      </c>
      <c r="I22" s="147">
        <v>1</v>
      </c>
    </row>
    <row r="23" spans="1:9" ht="24.95" customHeight="1">
      <c r="A23" s="13" t="s">
        <v>1</v>
      </c>
      <c r="B23" s="14"/>
      <c r="C23" s="14"/>
      <c r="D23" s="14"/>
      <c r="E23" s="14"/>
      <c r="F23" s="14"/>
      <c r="G23" s="14"/>
      <c r="H23" s="14"/>
      <c r="I23" s="14"/>
    </row>
  </sheetData>
  <mergeCells count="8">
    <mergeCell ref="A1:I1"/>
    <mergeCell ref="A3:A5"/>
    <mergeCell ref="F4:G4"/>
    <mergeCell ref="D4:E4"/>
    <mergeCell ref="B4:C4"/>
    <mergeCell ref="B3:I3"/>
    <mergeCell ref="H4:I4"/>
    <mergeCell ref="H2:I2"/>
  </mergeCells>
  <phoneticPr fontId="1" type="noConversion"/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D8" sqref="D8"/>
    </sheetView>
  </sheetViews>
  <sheetFormatPr defaultRowHeight="16.5"/>
  <cols>
    <col min="1" max="1" width="15.625" style="24" customWidth="1"/>
    <col min="2" max="3" width="20.625" style="24" customWidth="1"/>
    <col min="4" max="4" width="24.25" style="24" customWidth="1"/>
  </cols>
  <sheetData>
    <row r="1" spans="1:4" ht="45" customHeight="1">
      <c r="A1" s="291" t="s">
        <v>301</v>
      </c>
      <c r="B1" s="292"/>
      <c r="C1" s="292"/>
      <c r="D1" s="292"/>
    </row>
    <row r="2" spans="1:4" s="24" customFormat="1" ht="14.25" thickBot="1">
      <c r="C2" s="299" t="s">
        <v>300</v>
      </c>
      <c r="D2" s="282"/>
    </row>
    <row r="3" spans="1:4" s="33" customFormat="1" ht="54.75" customHeight="1">
      <c r="A3" s="32" t="s">
        <v>106</v>
      </c>
      <c r="B3" s="70" t="s">
        <v>302</v>
      </c>
      <c r="C3" s="70" t="s">
        <v>303</v>
      </c>
      <c r="D3" s="70" t="s">
        <v>304</v>
      </c>
    </row>
    <row r="4" spans="1:4" s="33" customFormat="1" ht="24.95" customHeight="1">
      <c r="A4" s="38">
        <v>2015</v>
      </c>
      <c r="B4" s="98">
        <v>54378</v>
      </c>
      <c r="C4" s="97">
        <v>7004</v>
      </c>
      <c r="D4" s="99">
        <v>0.13</v>
      </c>
    </row>
    <row r="5" spans="1:4" s="24" customFormat="1" ht="24.95" customHeight="1">
      <c r="A5" s="67">
        <v>2016</v>
      </c>
      <c r="B5" s="78">
        <v>54336</v>
      </c>
      <c r="C5" s="79">
        <v>6978</v>
      </c>
      <c r="D5" s="100">
        <v>0.13</v>
      </c>
    </row>
    <row r="6" spans="1:4" s="81" customFormat="1" ht="24.95" customHeight="1">
      <c r="A6" s="67">
        <v>2017</v>
      </c>
      <c r="B6" s="129">
        <v>53878</v>
      </c>
      <c r="C6" s="79">
        <v>6228</v>
      </c>
      <c r="D6" s="100">
        <v>0.11</v>
      </c>
    </row>
    <row r="7" spans="1:4" s="81" customFormat="1" ht="24.95" customHeight="1">
      <c r="A7" s="67">
        <v>2018</v>
      </c>
      <c r="B7" s="183">
        <v>51572</v>
      </c>
      <c r="C7" s="184">
        <v>6707</v>
      </c>
      <c r="D7" s="185">
        <v>0.13</v>
      </c>
    </row>
    <row r="8" spans="1:4" s="76" customFormat="1" ht="24.95" customHeight="1" thickBot="1">
      <c r="A8" s="39">
        <v>2019</v>
      </c>
      <c r="B8" s="177">
        <v>52858</v>
      </c>
      <c r="C8" s="178">
        <v>7169</v>
      </c>
      <c r="D8" s="176">
        <v>0.13</v>
      </c>
    </row>
    <row r="9" spans="1:4" s="24" customFormat="1" ht="13.5">
      <c r="A9" s="24" t="s">
        <v>438</v>
      </c>
      <c r="B9" s="81"/>
      <c r="C9" s="81"/>
      <c r="D9" s="81"/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6</vt:i4>
      </vt:variant>
    </vt:vector>
  </HeadingPairs>
  <TitlesOfParts>
    <vt:vector size="17" baseType="lpstr">
      <vt:lpstr>1.환경오염물질배출사업장</vt:lpstr>
      <vt:lpstr>2.환경오염배출사업장단속및행정조치</vt:lpstr>
      <vt:lpstr>3.배출부과금 부과 및 징수현황</vt:lpstr>
      <vt:lpstr>4.쓰레기수거</vt:lpstr>
      <vt:lpstr>5.생활폐기물매립지</vt:lpstr>
      <vt:lpstr>6.폐기물 재활용률</vt:lpstr>
      <vt:lpstr>7.분뇨 발생량 및 처리현황</vt:lpstr>
      <vt:lpstr>8.화장실현황</vt:lpstr>
      <vt:lpstr>9.1일 1인당 오수 발생량</vt:lpstr>
      <vt:lpstr>10.하수종말처리장</vt:lpstr>
      <vt:lpstr>11. 시설녹지현황</vt:lpstr>
      <vt:lpstr>'10.하수종말처리장'!Print_Area</vt:lpstr>
      <vt:lpstr>'3.배출부과금 부과 및 징수현황'!Print_Area</vt:lpstr>
      <vt:lpstr>'4.쓰레기수거'!Print_Area</vt:lpstr>
      <vt:lpstr>'6.폐기물 재활용률'!Print_Area</vt:lpstr>
      <vt:lpstr>'7.분뇨 발생량 및 처리현황'!Print_Area</vt:lpstr>
      <vt:lpstr>'9.1일 1인당 오수 발생량'!Print_Area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공무원단체03</dc:creator>
  <cp:lastModifiedBy>MYPC</cp:lastModifiedBy>
  <cp:lastPrinted>2017-02-22T11:08:27Z</cp:lastPrinted>
  <dcterms:created xsi:type="dcterms:W3CDTF">2016-01-29T06:33:26Z</dcterms:created>
  <dcterms:modified xsi:type="dcterms:W3CDTF">2021-03-05T01:58:26Z</dcterms:modified>
</cp:coreProperties>
</file>