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통계\"/>
    </mc:Choice>
  </mc:AlternateContent>
  <bookViews>
    <workbookView xWindow="720" yWindow="615" windowWidth="17955" windowHeight="11265" tabRatio="886" firstSheet="4" activeTab="6"/>
  </bookViews>
  <sheets>
    <sheet name="1.의료기관" sheetId="28" r:id="rId1"/>
    <sheet name="2.의료기관종사의료인력" sheetId="29" r:id="rId2"/>
    <sheet name="3.보건의료원인력" sheetId="30" r:id="rId3"/>
    <sheet name="4.보건지소및보건진료소인력" sheetId="31" r:id="rId4"/>
    <sheet name="5.의약품등판매업소" sheetId="33" r:id="rId5"/>
    <sheet name="6.식품위생관계업소" sheetId="34" r:id="rId6"/>
    <sheet name="7.공중위생영업소" sheetId="35" r:id="rId7"/>
    <sheet name="8.예방접종" sheetId="36" r:id="rId8"/>
    <sheet name="9.법정전염병발생및사망" sheetId="37" r:id="rId9"/>
    <sheet name="10. 한센병보건의료원등록" sheetId="38" r:id="rId10"/>
    <sheet name="11.결핵환자보건의료원등록" sheetId="39" r:id="rId11"/>
    <sheet name="12.보건의료원구강보건사업실적" sheetId="40" r:id="rId12"/>
    <sheet name="13.모자보건사업실적" sheetId="41" r:id="rId13"/>
    <sheet name="14.건강보험적용인구" sheetId="15" r:id="rId14"/>
    <sheet name="15. 건강보험대상자진료실적" sheetId="52" r:id="rId15"/>
    <sheet name="16.국민연금가입자" sheetId="16" r:id="rId16"/>
    <sheet name="17.국민연금급여지급현황" sheetId="17" r:id="rId17"/>
    <sheet name="18.국가보훈대상자" sheetId="18" r:id="rId18"/>
    <sheet name="19.국가보훈대상자취업" sheetId="19" r:id="rId19"/>
    <sheet name="20.국가보훈대상자및자녀취학" sheetId="20" r:id="rId20"/>
    <sheet name="21.노인여가복지시설" sheetId="21" r:id="rId21"/>
    <sheet name="22.국민기초생활보장수급자" sheetId="22" r:id="rId22"/>
    <sheet name="23.기초연금수급자" sheetId="54" r:id="rId23"/>
    <sheet name="24.여성폭력상담" sheetId="47" r:id="rId24"/>
    <sheet name="25.소년·소녀가장현황" sheetId="23" r:id="rId25"/>
    <sheet name="26.장애인등록현황" sheetId="24" r:id="rId26"/>
    <sheet name="27.저소득및한부모가정" sheetId="48" r:id="rId27"/>
    <sheet name="28.가정의례업소" sheetId="49" r:id="rId28"/>
    <sheet name="29.묘지및봉안시설" sheetId="25" r:id="rId29"/>
    <sheet name="30. 헌혈사업실적" sheetId="50" r:id="rId30"/>
    <sheet name="31.방문건강관리사업실적" sheetId="26" r:id="rId31"/>
    <sheet name="32.보건교육실적" sheetId="51" r:id="rId32"/>
    <sheet name="33.어린이집" sheetId="27" r:id="rId33"/>
    <sheet name="34.사회복지자원봉사자현황" sheetId="56" r:id="rId34"/>
    <sheet name="35.독거노인 현황(성별)" sheetId="57" r:id="rId35"/>
  </sheets>
  <definedNames>
    <definedName name="_xlnm.Print_Area" localSheetId="0">'1.의료기관'!$A$1:$N$25</definedName>
    <definedName name="_xlnm.Print_Area" localSheetId="9">'10. 한센병보건의료원등록'!$A$1:$M$23</definedName>
    <definedName name="_xlnm.Print_Area" localSheetId="10">'11.결핵환자보건의료원등록'!$A$1:$Y$22</definedName>
    <definedName name="_xlnm.Print_Area" localSheetId="11">'12.보건의료원구강보건사업실적'!$A$1:$I$23</definedName>
    <definedName name="_xlnm.Print_Area" localSheetId="12">'13.모자보건사업실적'!$A$1:$E$23</definedName>
    <definedName name="_xlnm.Print_Area" localSheetId="13">'14.건강보험적용인구'!$A$1:$L$12</definedName>
    <definedName name="_xlnm.Print_Area" localSheetId="14">'15. 건강보험대상자진료실적'!$A$1:$G$14</definedName>
    <definedName name="_xlnm.Print_Area" localSheetId="16">'17.국민연금급여지급현황'!$A$1:$Q$10</definedName>
    <definedName name="_xlnm.Print_Area" localSheetId="17">'18.국가보훈대상자'!$A$1:$AC$13</definedName>
    <definedName name="_xlnm.Print_Area" localSheetId="18">'19.국가보훈대상자취업'!$A$1:$M$10</definedName>
    <definedName name="_xlnm.Print_Area" localSheetId="1">'2.의료기관종사의료인력'!$A$1:$N$24</definedName>
    <definedName name="_xlnm.Print_Area" localSheetId="19">'20.국가보훈대상자및자녀취학'!$A$1:$Q$10</definedName>
    <definedName name="_xlnm.Print_Area" localSheetId="20">'21.노인여가복지시설'!$A$1:$I$22</definedName>
    <definedName name="_xlnm.Print_Area" localSheetId="21">'22.국민기초생활보장수급자'!$A$1:$K$22</definedName>
    <definedName name="_xlnm.Print_Area" localSheetId="22">'23.기초연금수급자'!$A$1:$J$23</definedName>
    <definedName name="_xlnm.Print_Area" localSheetId="23">'24.여성폭력상담'!$A$1:$P$11</definedName>
    <definedName name="_xlnm.Print_Area" localSheetId="24">'25.소년·소녀가장현황'!$A$1:$V$22</definedName>
    <definedName name="_xlnm.Print_Area" localSheetId="25">'26.장애인등록현황'!$A$1:$Z$23</definedName>
    <definedName name="_xlnm.Print_Area" localSheetId="26">'27.저소득및한부모가정'!$A$1:$I$21</definedName>
    <definedName name="_xlnm.Print_Area" localSheetId="27">'28.가정의례업소'!$A$1:$D$21</definedName>
    <definedName name="_xlnm.Print_Area" localSheetId="28">'29.묘지및봉안시설'!$A$1:$I$12</definedName>
    <definedName name="_xlnm.Print_Area" localSheetId="2">'3.보건의료원인력'!$A$1:$O$21</definedName>
    <definedName name="_xlnm.Print_Area" localSheetId="30">'31.방문건강관리사업실적'!$A$1:$M$22</definedName>
    <definedName name="_xlnm.Print_Area" localSheetId="32">'33.어린이집'!$A$1:$T$23</definedName>
    <definedName name="_xlnm.Print_Area" localSheetId="33">'34.사회복지자원봉사자현황'!$A$1:$T$8</definedName>
    <definedName name="_xlnm.Print_Area" localSheetId="34">'35.독거노인 현황(성별)'!$A$1:$M$19</definedName>
    <definedName name="_xlnm.Print_Area" localSheetId="3">'4.보건지소및보건진료소인력'!$A$1:$S$23</definedName>
    <definedName name="_xlnm.Print_Area" localSheetId="4">'5.의약품등판매업소'!$A$1:$O$23</definedName>
    <definedName name="_xlnm.Print_Area" localSheetId="5">'6.식품위생관계업소'!$A$1:$Z$23</definedName>
    <definedName name="_xlnm.Print_Area" localSheetId="6">'7.공중위생영업소'!$A$1:$H$24</definedName>
    <definedName name="_xlnm.Print_Area" localSheetId="7">'8.예방접종'!$A$1:$AI$23</definedName>
    <definedName name="_xlnm.Print_Area" localSheetId="8">'9.법정전염병발생및사망'!$A$1:$BX$25</definedName>
  </definedNames>
  <calcPr calcId="162913"/>
</workbook>
</file>

<file path=xl/calcChain.xml><?xml version="1.0" encoding="utf-8"?>
<calcChain xmlns="http://schemas.openxmlformats.org/spreadsheetml/2006/main">
  <c r="F10" i="34" l="1"/>
  <c r="G10" i="34"/>
  <c r="H10" i="34"/>
  <c r="I10" i="34"/>
  <c r="J10" i="34"/>
  <c r="K10" i="34"/>
  <c r="L10" i="34"/>
  <c r="E10" i="34"/>
  <c r="Z10" i="34"/>
  <c r="Y10" i="34"/>
  <c r="T10" i="34"/>
  <c r="U10" i="34"/>
  <c r="V10" i="34"/>
  <c r="W10" i="34"/>
  <c r="S10" i="34"/>
  <c r="P10" i="34"/>
  <c r="Q10" i="34"/>
  <c r="O10" i="34"/>
  <c r="L10" i="27" l="1"/>
  <c r="M10" i="27"/>
  <c r="N10" i="27"/>
  <c r="O10" i="27"/>
  <c r="P10" i="27"/>
  <c r="Q10" i="27"/>
  <c r="R10" i="27"/>
  <c r="S10" i="27"/>
  <c r="T10" i="27"/>
  <c r="K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D10" i="27"/>
  <c r="E10" i="27"/>
  <c r="F10" i="27"/>
  <c r="G10" i="27"/>
  <c r="H10" i="27"/>
  <c r="I10" i="27"/>
  <c r="C10" i="27"/>
  <c r="C20" i="48"/>
  <c r="B20" i="48"/>
  <c r="C19" i="48"/>
  <c r="B19" i="48"/>
  <c r="C18" i="48"/>
  <c r="B18" i="48"/>
  <c r="C17" i="48"/>
  <c r="B17" i="48"/>
  <c r="C16" i="48"/>
  <c r="B16" i="48"/>
  <c r="C15" i="48"/>
  <c r="B15" i="48"/>
  <c r="C14" i="48"/>
  <c r="B14" i="48"/>
  <c r="C13" i="48"/>
  <c r="B13" i="48"/>
  <c r="C12" i="48"/>
  <c r="B12" i="48"/>
  <c r="C11" i="48"/>
  <c r="B11" i="48"/>
  <c r="C10" i="48"/>
  <c r="B10" i="48"/>
  <c r="C9" i="48"/>
  <c r="B9" i="48"/>
  <c r="B10" i="27" l="1"/>
  <c r="C6" i="57" l="1"/>
  <c r="D6" i="57"/>
  <c r="E6" i="57"/>
  <c r="F6" i="57"/>
  <c r="G6" i="57"/>
  <c r="H6" i="57"/>
  <c r="I6" i="57"/>
  <c r="J6" i="57"/>
  <c r="K6" i="57"/>
  <c r="L6" i="57"/>
  <c r="M6" i="57"/>
  <c r="B6" i="57"/>
  <c r="C8" i="49"/>
  <c r="D8" i="49"/>
  <c r="B8" i="49"/>
  <c r="H8" i="48"/>
  <c r="I8" i="48"/>
  <c r="B8" i="48"/>
  <c r="C8" i="48"/>
  <c r="D8" i="48"/>
  <c r="E8" i="48"/>
  <c r="G8" i="48"/>
  <c r="F8" i="48"/>
  <c r="X9" i="24"/>
  <c r="U9" i="24"/>
  <c r="O9" i="24"/>
  <c r="P9" i="24"/>
  <c r="Q9" i="24"/>
  <c r="R9" i="24"/>
  <c r="S9" i="24"/>
  <c r="T9" i="24"/>
  <c r="N9" i="24"/>
  <c r="C9" i="24"/>
  <c r="D9" i="24"/>
  <c r="E9" i="24"/>
  <c r="F9" i="24"/>
  <c r="G9" i="24"/>
  <c r="H9" i="24"/>
  <c r="I9" i="24"/>
  <c r="J9" i="24"/>
  <c r="K9" i="24"/>
  <c r="L9" i="24"/>
  <c r="B9" i="24"/>
  <c r="L9" i="23"/>
  <c r="M9" i="23"/>
  <c r="N9" i="23"/>
  <c r="O9" i="23"/>
  <c r="P9" i="23"/>
  <c r="Q9" i="23"/>
  <c r="R9" i="23"/>
  <c r="S9" i="23"/>
  <c r="T9" i="23"/>
  <c r="U9" i="23"/>
  <c r="V9" i="23"/>
  <c r="K9" i="23"/>
  <c r="C9" i="23"/>
  <c r="D9" i="23"/>
  <c r="E9" i="23"/>
  <c r="F9" i="23"/>
  <c r="G9" i="23"/>
  <c r="H9" i="23"/>
  <c r="I9" i="23"/>
  <c r="B9" i="23"/>
  <c r="C10" i="54"/>
  <c r="D10" i="54"/>
  <c r="J10" i="54" s="1"/>
  <c r="E10" i="54"/>
  <c r="F10" i="54"/>
  <c r="G10" i="54"/>
  <c r="B10" i="54"/>
  <c r="H10" i="54" s="1"/>
  <c r="J22" i="54"/>
  <c r="I22" i="54"/>
  <c r="H22" i="54"/>
  <c r="J21" i="54"/>
  <c r="I21" i="54"/>
  <c r="H21" i="54"/>
  <c r="J20" i="54"/>
  <c r="I20" i="54"/>
  <c r="H20" i="54"/>
  <c r="J19" i="54"/>
  <c r="I19" i="54"/>
  <c r="H19" i="54"/>
  <c r="J18" i="54"/>
  <c r="I18" i="54"/>
  <c r="H18" i="54"/>
  <c r="J17" i="54"/>
  <c r="I17" i="54"/>
  <c r="H17" i="54"/>
  <c r="J16" i="54"/>
  <c r="I16" i="54"/>
  <c r="H16" i="54"/>
  <c r="J15" i="54"/>
  <c r="I15" i="54"/>
  <c r="H15" i="54"/>
  <c r="J14" i="54"/>
  <c r="I14" i="54"/>
  <c r="H14" i="54"/>
  <c r="J13" i="54"/>
  <c r="I13" i="54"/>
  <c r="H13" i="54"/>
  <c r="J12" i="54"/>
  <c r="I12" i="54"/>
  <c r="H12" i="54"/>
  <c r="J11" i="54"/>
  <c r="I11" i="54"/>
  <c r="H11" i="54"/>
  <c r="I10" i="54"/>
  <c r="C9" i="22"/>
  <c r="D9" i="22"/>
  <c r="E9" i="22"/>
  <c r="F9" i="22"/>
  <c r="G9" i="22"/>
  <c r="H9" i="22"/>
  <c r="I9" i="22"/>
  <c r="J9" i="22"/>
  <c r="K9" i="22"/>
  <c r="B9" i="22"/>
  <c r="C9" i="21"/>
  <c r="D9" i="21"/>
  <c r="E9" i="21"/>
  <c r="F9" i="21"/>
  <c r="G9" i="21"/>
  <c r="H9" i="21"/>
  <c r="I9" i="21"/>
  <c r="B9" i="21"/>
  <c r="C9" i="40" l="1"/>
  <c r="D9" i="40"/>
  <c r="E9" i="40"/>
  <c r="F9" i="40"/>
  <c r="G9" i="40"/>
  <c r="H9" i="40"/>
  <c r="I9" i="40"/>
  <c r="B9" i="40"/>
  <c r="P9" i="39"/>
  <c r="Q9" i="39"/>
  <c r="R9" i="39"/>
  <c r="S9" i="39"/>
  <c r="T9" i="39"/>
  <c r="U9" i="39"/>
  <c r="V9" i="39"/>
  <c r="W9" i="39"/>
  <c r="X9" i="39"/>
  <c r="Y9" i="39"/>
  <c r="O9" i="39"/>
  <c r="C9" i="39"/>
  <c r="D9" i="39"/>
  <c r="E9" i="39"/>
  <c r="F9" i="39"/>
  <c r="G9" i="39"/>
  <c r="H9" i="39"/>
  <c r="I9" i="39"/>
  <c r="J9" i="39"/>
  <c r="K9" i="39"/>
  <c r="L9" i="39"/>
  <c r="M9" i="39"/>
  <c r="B9" i="39"/>
  <c r="C10" i="38"/>
  <c r="D10" i="38"/>
  <c r="E10" i="38"/>
  <c r="F10" i="38"/>
  <c r="G10" i="38"/>
  <c r="H10" i="38"/>
  <c r="I10" i="38"/>
  <c r="J10" i="38"/>
  <c r="K10" i="38"/>
  <c r="L10" i="38"/>
  <c r="M10" i="38"/>
  <c r="B10" i="38"/>
  <c r="BX11" i="37"/>
  <c r="BN11" i="37"/>
  <c r="BO11" i="37"/>
  <c r="BP11" i="37"/>
  <c r="BQ11" i="37"/>
  <c r="BR11" i="37"/>
  <c r="BS11" i="37"/>
  <c r="BT11" i="37"/>
  <c r="BU11" i="37"/>
  <c r="BV11" i="37"/>
  <c r="BW11" i="37"/>
  <c r="BM11" i="37"/>
  <c r="AW11" i="37"/>
  <c r="AX11" i="37"/>
  <c r="AY11" i="37"/>
  <c r="AZ11" i="37"/>
  <c r="BA11" i="37"/>
  <c r="BB11" i="37"/>
  <c r="BC11" i="37"/>
  <c r="BD11" i="37"/>
  <c r="BE11" i="37"/>
  <c r="BF11" i="37"/>
  <c r="BG11" i="37"/>
  <c r="BH11" i="37"/>
  <c r="BI11" i="37"/>
  <c r="BJ11" i="37"/>
  <c r="BK11" i="37"/>
  <c r="AV11" i="37"/>
  <c r="V11" i="37"/>
  <c r="W11" i="37"/>
  <c r="X11" i="37"/>
  <c r="Y11" i="37"/>
  <c r="Z11" i="37"/>
  <c r="AA11" i="37"/>
  <c r="AB11" i="37"/>
  <c r="AC11" i="37"/>
  <c r="AD11" i="37"/>
  <c r="AE11" i="37"/>
  <c r="AF11" i="37"/>
  <c r="AG11" i="37"/>
  <c r="AH11" i="37"/>
  <c r="AI11" i="37"/>
  <c r="AJ11" i="37"/>
  <c r="AK11" i="37"/>
  <c r="AL11" i="37"/>
  <c r="AM11" i="37"/>
  <c r="AN11" i="37"/>
  <c r="AO11" i="37"/>
  <c r="AP11" i="37"/>
  <c r="AQ11" i="37"/>
  <c r="AR11" i="37"/>
  <c r="AS11" i="37"/>
  <c r="AT11" i="37"/>
  <c r="U11" i="37"/>
  <c r="C11" i="37"/>
  <c r="D11" i="37"/>
  <c r="E11" i="37"/>
  <c r="F11" i="37"/>
  <c r="G11" i="37"/>
  <c r="H11" i="37"/>
  <c r="I11" i="37"/>
  <c r="J11" i="37"/>
  <c r="K11" i="37"/>
  <c r="L11" i="37"/>
  <c r="M11" i="37"/>
  <c r="N11" i="37"/>
  <c r="O11" i="37"/>
  <c r="P11" i="37"/>
  <c r="Q11" i="37"/>
  <c r="R11" i="37"/>
  <c r="S11" i="37"/>
  <c r="B11" i="37"/>
  <c r="S9" i="36"/>
  <c r="T9" i="36"/>
  <c r="U9" i="36"/>
  <c r="V9" i="36"/>
  <c r="W9" i="36"/>
  <c r="X9" i="36"/>
  <c r="Y9" i="36"/>
  <c r="Z9" i="36"/>
  <c r="AA9" i="36"/>
  <c r="AB9" i="36"/>
  <c r="AC9" i="36"/>
  <c r="AD9" i="36"/>
  <c r="AE9" i="36"/>
  <c r="AF9" i="36"/>
  <c r="AG9" i="36"/>
  <c r="AH9" i="36"/>
  <c r="AI9" i="36"/>
  <c r="R9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B9" i="36"/>
  <c r="B13" i="28"/>
  <c r="C13" i="28"/>
  <c r="C9" i="26" l="1"/>
  <c r="D9" i="26"/>
  <c r="E9" i="26"/>
  <c r="F9" i="26"/>
  <c r="G9" i="26"/>
  <c r="H9" i="26"/>
  <c r="I9" i="26"/>
  <c r="J9" i="26"/>
  <c r="K9" i="26"/>
  <c r="L9" i="26"/>
  <c r="M9" i="26"/>
  <c r="B9" i="26"/>
  <c r="C10" i="41"/>
  <c r="D10" i="41"/>
  <c r="E10" i="41"/>
  <c r="B10" i="41"/>
  <c r="B10" i="18" l="1"/>
  <c r="E10" i="18"/>
  <c r="O10" i="18"/>
  <c r="Y10" i="18"/>
  <c r="C9" i="17" l="1"/>
  <c r="B9" i="17"/>
  <c r="B9" i="16"/>
  <c r="B19" i="51" l="1"/>
  <c r="B9" i="51"/>
  <c r="E9" i="52" l="1"/>
  <c r="F9" i="52"/>
  <c r="G9" i="52"/>
  <c r="C9" i="52"/>
  <c r="D9" i="52"/>
  <c r="B9" i="52"/>
  <c r="B10" i="35" l="1"/>
  <c r="B11" i="35"/>
  <c r="B12" i="35"/>
  <c r="B13" i="35"/>
  <c r="B14" i="35"/>
  <c r="B15" i="35"/>
  <c r="B16" i="35"/>
  <c r="B17" i="35"/>
  <c r="B18" i="35"/>
  <c r="B19" i="35"/>
  <c r="B20" i="35"/>
  <c r="B21" i="35"/>
  <c r="D9" i="35"/>
  <c r="E9" i="35"/>
  <c r="F9" i="35"/>
  <c r="G9" i="35"/>
  <c r="H9" i="35"/>
  <c r="C9" i="35"/>
  <c r="C11" i="34"/>
  <c r="C12" i="34"/>
  <c r="C13" i="34"/>
  <c r="C14" i="34"/>
  <c r="C15" i="34"/>
  <c r="C16" i="34"/>
  <c r="C17" i="34"/>
  <c r="C18" i="34"/>
  <c r="C19" i="34"/>
  <c r="C20" i="34"/>
  <c r="C21" i="34"/>
  <c r="C22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R11" i="34"/>
  <c r="R12" i="34"/>
  <c r="R13" i="34"/>
  <c r="R14" i="34"/>
  <c r="R15" i="34"/>
  <c r="R16" i="34"/>
  <c r="R17" i="34"/>
  <c r="R18" i="34"/>
  <c r="R19" i="34"/>
  <c r="R20" i="34"/>
  <c r="R21" i="34"/>
  <c r="R22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10" i="34"/>
  <c r="R10" i="34"/>
  <c r="N10" i="34"/>
  <c r="C10" i="34"/>
  <c r="D10" i="34"/>
  <c r="B10" i="34" l="1"/>
  <c r="B21" i="34"/>
  <c r="B15" i="34"/>
  <c r="B22" i="34"/>
  <c r="B20" i="34"/>
  <c r="B14" i="34"/>
  <c r="B19" i="34"/>
  <c r="B13" i="34"/>
  <c r="B16" i="34"/>
  <c r="B18" i="34"/>
  <c r="B12" i="34"/>
  <c r="B17" i="34"/>
  <c r="B11" i="34"/>
  <c r="B9" i="35"/>
  <c r="G11" i="33"/>
  <c r="G12" i="33"/>
  <c r="G13" i="33"/>
  <c r="G14" i="33"/>
  <c r="G15" i="33"/>
  <c r="G16" i="33"/>
  <c r="G17" i="33"/>
  <c r="G18" i="33"/>
  <c r="G19" i="33"/>
  <c r="G20" i="33"/>
  <c r="G21" i="33"/>
  <c r="G22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I10" i="33"/>
  <c r="J10" i="33"/>
  <c r="K10" i="33"/>
  <c r="L10" i="33"/>
  <c r="M10" i="33"/>
  <c r="N10" i="33"/>
  <c r="O10" i="33"/>
  <c r="H10" i="33"/>
  <c r="D10" i="33"/>
  <c r="E10" i="33"/>
  <c r="F10" i="33"/>
  <c r="C10" i="33"/>
  <c r="D10" i="31"/>
  <c r="C10" i="31"/>
  <c r="O11" i="31"/>
  <c r="O12" i="31"/>
  <c r="B12" i="31" s="1"/>
  <c r="O13" i="31"/>
  <c r="B13" i="31" s="1"/>
  <c r="O14" i="31"/>
  <c r="O15" i="31"/>
  <c r="B15" i="31" s="1"/>
  <c r="O16" i="31"/>
  <c r="O17" i="31"/>
  <c r="O18" i="31"/>
  <c r="O19" i="31"/>
  <c r="O20" i="31"/>
  <c r="O21" i="31"/>
  <c r="E11" i="31"/>
  <c r="E12" i="31"/>
  <c r="E13" i="31"/>
  <c r="E14" i="31"/>
  <c r="E15" i="31"/>
  <c r="E16" i="31"/>
  <c r="E17" i="31"/>
  <c r="E18" i="31"/>
  <c r="E19" i="31"/>
  <c r="B19" i="31" s="1"/>
  <c r="E20" i="31"/>
  <c r="B20" i="31" s="1"/>
  <c r="E21" i="31"/>
  <c r="B17" i="31"/>
  <c r="B21" i="31"/>
  <c r="G10" i="31"/>
  <c r="H10" i="31"/>
  <c r="I10" i="31"/>
  <c r="J10" i="31"/>
  <c r="K10" i="31"/>
  <c r="L10" i="31"/>
  <c r="M10" i="31"/>
  <c r="N10" i="31"/>
  <c r="F10" i="31"/>
  <c r="Q10" i="31"/>
  <c r="R10" i="31"/>
  <c r="P10" i="31"/>
  <c r="S10" i="31"/>
  <c r="L20" i="30"/>
  <c r="E9" i="30"/>
  <c r="B10" i="29"/>
  <c r="B11" i="29"/>
  <c r="B12" i="29"/>
  <c r="B13" i="29"/>
  <c r="B14" i="29"/>
  <c r="B15" i="29"/>
  <c r="B16" i="29"/>
  <c r="B17" i="29"/>
  <c r="B18" i="29"/>
  <c r="B19" i="29"/>
  <c r="B20" i="29"/>
  <c r="B21" i="29"/>
  <c r="F9" i="29"/>
  <c r="G9" i="29"/>
  <c r="H9" i="29"/>
  <c r="I9" i="29"/>
  <c r="J9" i="29"/>
  <c r="K9" i="29"/>
  <c r="L9" i="29"/>
  <c r="M9" i="29"/>
  <c r="N9" i="29"/>
  <c r="E9" i="29"/>
  <c r="E9" i="28"/>
  <c r="F9" i="28"/>
  <c r="G9" i="28"/>
  <c r="H9" i="28"/>
  <c r="B9" i="28" s="1"/>
  <c r="I9" i="28"/>
  <c r="J9" i="28"/>
  <c r="K9" i="28"/>
  <c r="D9" i="28"/>
  <c r="B11" i="28"/>
  <c r="C11" i="28"/>
  <c r="B12" i="28"/>
  <c r="C12" i="28"/>
  <c r="B14" i="28"/>
  <c r="C14" i="28"/>
  <c r="B15" i="28"/>
  <c r="C15" i="28"/>
  <c r="B16" i="28"/>
  <c r="C16" i="28"/>
  <c r="B17" i="28"/>
  <c r="C17" i="28"/>
  <c r="B18" i="28"/>
  <c r="C18" i="28"/>
  <c r="B19" i="28"/>
  <c r="C19" i="28"/>
  <c r="B20" i="28"/>
  <c r="C20" i="28"/>
  <c r="B21" i="28"/>
  <c r="C21" i="28"/>
  <c r="B22" i="28"/>
  <c r="C22" i="28"/>
  <c r="C10" i="28"/>
  <c r="B10" i="28"/>
  <c r="M9" i="28"/>
  <c r="N9" i="28"/>
  <c r="L9" i="28"/>
  <c r="B11" i="31" l="1"/>
  <c r="B16" i="31"/>
  <c r="B9" i="29"/>
  <c r="B10" i="33"/>
  <c r="G10" i="33"/>
  <c r="O10" i="31"/>
  <c r="B9" i="30"/>
  <c r="C9" i="28"/>
  <c r="B18" i="31"/>
  <c r="B14" i="31"/>
  <c r="E10" i="31"/>
  <c r="B10" i="31" l="1"/>
</calcChain>
</file>

<file path=xl/sharedStrings.xml><?xml version="1.0" encoding="utf-8"?>
<sst xmlns="http://schemas.openxmlformats.org/spreadsheetml/2006/main" count="2546" uniqueCount="753">
  <si>
    <t>-</t>
  </si>
  <si>
    <t xml:space="preserve">자료 : 주민복지과 </t>
    <phoneticPr fontId="7" type="noConversion"/>
  </si>
  <si>
    <t>주 : 1) 보건의료원이하 제외</t>
    <phoneticPr fontId="6" type="noConversion"/>
  </si>
  <si>
    <t xml:space="preserve">     2) 군인병원 제외</t>
    <phoneticPr fontId="6" type="noConversion"/>
  </si>
  <si>
    <t>금   액</t>
    <phoneticPr fontId="6" type="noConversion"/>
  </si>
  <si>
    <t>자료 : 국민연금공단 해남지사</t>
    <phoneticPr fontId="7" type="noConversion"/>
  </si>
  <si>
    <t>자료 : 주민복지과</t>
    <phoneticPr fontId="6" type="noConversion"/>
  </si>
  <si>
    <t>자료 : 주민복지과</t>
    <phoneticPr fontId="7" type="noConversion"/>
  </si>
  <si>
    <t>장  애  등  급</t>
    <phoneticPr fontId="6" type="noConversion"/>
  </si>
  <si>
    <t>연도별</t>
    <phoneticPr fontId="6" type="noConversion"/>
  </si>
  <si>
    <t>자료 : 보건의료원</t>
    <phoneticPr fontId="7" type="noConversion"/>
  </si>
  <si>
    <t>자료 : 보건의료원</t>
    <phoneticPr fontId="6" type="noConversion"/>
  </si>
  <si>
    <t>연도별</t>
    <phoneticPr fontId="6" type="noConversion"/>
  </si>
  <si>
    <t>단위 : 명</t>
    <phoneticPr fontId="6" type="noConversion"/>
  </si>
  <si>
    <t xml:space="preserve"> 자료 : 보건의료원 / 2015년부터는 비정규직 포함 전체 직원 </t>
    <phoneticPr fontId="7" type="noConversion"/>
  </si>
  <si>
    <t>연도별</t>
    <phoneticPr fontId="6" type="noConversion"/>
  </si>
  <si>
    <t>자료 : 보건의료원</t>
    <phoneticPr fontId="7" type="noConversion"/>
  </si>
  <si>
    <t>자료 : 보건의료원</t>
    <phoneticPr fontId="6" type="noConversion"/>
  </si>
  <si>
    <t>자료 : 보건의료원</t>
    <phoneticPr fontId="7" type="noConversion"/>
  </si>
  <si>
    <t>연도 및
읍․면별</t>
    <phoneticPr fontId="7" type="noConversion"/>
  </si>
  <si>
    <t>연도 및
읍․면별</t>
    <phoneticPr fontId="7" type="noConversion"/>
  </si>
  <si>
    <t>연도 및
읍ㆍ면별</t>
    <phoneticPr fontId="6" type="noConversion"/>
  </si>
  <si>
    <t>연도 및
읍ㆍ면별</t>
    <phoneticPr fontId="6" type="noConversion"/>
  </si>
  <si>
    <t>디프테리아,
파상풍(DT)</t>
    <phoneticPr fontId="6" type="noConversion"/>
  </si>
  <si>
    <t>연도 및
읍ㆍ면별</t>
    <phoneticPr fontId="6" type="noConversion"/>
  </si>
  <si>
    <t>A</t>
  </si>
  <si>
    <t>B</t>
  </si>
  <si>
    <t>O</t>
  </si>
  <si>
    <t>AB</t>
  </si>
  <si>
    <t>연도별</t>
    <phoneticPr fontId="6" type="noConversion"/>
  </si>
  <si>
    <t>연도별</t>
    <phoneticPr fontId="6" type="noConversion"/>
  </si>
  <si>
    <t>연도별</t>
    <phoneticPr fontId="6" type="noConversion"/>
  </si>
  <si>
    <t>연도별</t>
    <phoneticPr fontId="6" type="noConversion"/>
  </si>
  <si>
    <t>자료 : 광주지방보훈청</t>
    <phoneticPr fontId="6" type="noConversion"/>
  </si>
  <si>
    <t>자료 : 광주지방보훈청</t>
    <phoneticPr fontId="7" type="noConversion"/>
  </si>
  <si>
    <t>연도별</t>
  </si>
  <si>
    <t>완도</t>
    <phoneticPr fontId="6" type="noConversion"/>
  </si>
  <si>
    <t>금일</t>
    <phoneticPr fontId="6" type="noConversion"/>
  </si>
  <si>
    <t>노화</t>
    <phoneticPr fontId="6" type="noConversion"/>
  </si>
  <si>
    <t>군외</t>
    <phoneticPr fontId="6" type="noConversion"/>
  </si>
  <si>
    <t>신지</t>
    <phoneticPr fontId="6" type="noConversion"/>
  </si>
  <si>
    <t>고금</t>
    <phoneticPr fontId="6" type="noConversion"/>
  </si>
  <si>
    <t>약산</t>
    <phoneticPr fontId="6" type="noConversion"/>
  </si>
  <si>
    <t>청산</t>
    <phoneticPr fontId="6" type="noConversion"/>
  </si>
  <si>
    <t>소안</t>
    <phoneticPr fontId="6" type="noConversion"/>
  </si>
  <si>
    <t>금당</t>
    <phoneticPr fontId="6" type="noConversion"/>
  </si>
  <si>
    <t>보길</t>
    <phoneticPr fontId="6" type="noConversion"/>
  </si>
  <si>
    <t>생일</t>
    <phoneticPr fontId="6" type="noConversion"/>
  </si>
  <si>
    <t>완도</t>
    <phoneticPr fontId="6" type="noConversion"/>
  </si>
  <si>
    <t>금일</t>
    <phoneticPr fontId="6" type="noConversion"/>
  </si>
  <si>
    <t>노화</t>
    <phoneticPr fontId="6" type="noConversion"/>
  </si>
  <si>
    <t>군외</t>
    <phoneticPr fontId="6" type="noConversion"/>
  </si>
  <si>
    <t>신지</t>
    <phoneticPr fontId="6" type="noConversion"/>
  </si>
  <si>
    <t>고금</t>
    <phoneticPr fontId="6" type="noConversion"/>
  </si>
  <si>
    <t>약산</t>
    <phoneticPr fontId="6" type="noConversion"/>
  </si>
  <si>
    <t>청산</t>
    <phoneticPr fontId="6" type="noConversion"/>
  </si>
  <si>
    <t>소안</t>
    <phoneticPr fontId="6" type="noConversion"/>
  </si>
  <si>
    <t>금당</t>
    <phoneticPr fontId="6" type="noConversion"/>
  </si>
  <si>
    <t>보길</t>
    <phoneticPr fontId="6" type="noConversion"/>
  </si>
  <si>
    <t>생일</t>
    <phoneticPr fontId="6" type="noConversion"/>
  </si>
  <si>
    <t>자료 : 광주지방보훈청</t>
  </si>
  <si>
    <t>연도 및
읍ㆍ면별</t>
    <phoneticPr fontId="6" type="noConversion"/>
  </si>
  <si>
    <t>연도 및
읍ㆍ면별</t>
    <phoneticPr fontId="34" type="noConversion"/>
  </si>
  <si>
    <t>완도</t>
    <phoneticPr fontId="6" type="noConversion"/>
  </si>
  <si>
    <t>금일</t>
    <phoneticPr fontId="6" type="noConversion"/>
  </si>
  <si>
    <t>군외</t>
    <phoneticPr fontId="6" type="noConversion"/>
  </si>
  <si>
    <t>신지</t>
    <phoneticPr fontId="6" type="noConversion"/>
  </si>
  <si>
    <t>고금</t>
    <phoneticPr fontId="6" type="noConversion"/>
  </si>
  <si>
    <t>약산</t>
    <phoneticPr fontId="6" type="noConversion"/>
  </si>
  <si>
    <t>생일</t>
    <phoneticPr fontId="6" type="noConversion"/>
  </si>
  <si>
    <t>연도별</t>
    <phoneticPr fontId="6" type="noConversion"/>
  </si>
  <si>
    <t>연도 및
읍ㆍ면별</t>
    <phoneticPr fontId="34" type="noConversion"/>
  </si>
  <si>
    <t>연도 및
읍ㆍ면별</t>
    <phoneticPr fontId="34" type="noConversion"/>
  </si>
  <si>
    <t>연도 및
읍ㆍ면별</t>
    <phoneticPr fontId="6" type="noConversion"/>
  </si>
  <si>
    <t>자료 : 국민연금공단 해남지사</t>
    <phoneticPr fontId="7" type="noConversion"/>
  </si>
  <si>
    <t>연도별</t>
    <phoneticPr fontId="6" type="noConversion"/>
  </si>
  <si>
    <t>연도별</t>
    <phoneticPr fontId="6" type="noConversion"/>
  </si>
  <si>
    <t>-</t>
    <phoneticPr fontId="6" type="noConversion"/>
  </si>
  <si>
    <t>연도 및
읍ㆍ면별</t>
    <phoneticPr fontId="6" type="noConversion"/>
  </si>
  <si>
    <t>금일</t>
    <phoneticPr fontId="6" type="noConversion"/>
  </si>
  <si>
    <t>노화</t>
    <phoneticPr fontId="6" type="noConversion"/>
  </si>
  <si>
    <t>군외</t>
    <phoneticPr fontId="6" type="noConversion"/>
  </si>
  <si>
    <t>신지</t>
    <phoneticPr fontId="6" type="noConversion"/>
  </si>
  <si>
    <t>고금</t>
    <phoneticPr fontId="6" type="noConversion"/>
  </si>
  <si>
    <t>약산</t>
    <phoneticPr fontId="6" type="noConversion"/>
  </si>
  <si>
    <t>청산</t>
    <phoneticPr fontId="6" type="noConversion"/>
  </si>
  <si>
    <t>소안</t>
    <phoneticPr fontId="6" type="noConversion"/>
  </si>
  <si>
    <t>금당</t>
    <phoneticPr fontId="6" type="noConversion"/>
  </si>
  <si>
    <t>보길</t>
    <phoneticPr fontId="6" type="noConversion"/>
  </si>
  <si>
    <t>생일</t>
    <phoneticPr fontId="6" type="noConversion"/>
  </si>
  <si>
    <t xml:space="preserve"> 자료 : 주민복지과
   주 : 1) 일반 및 특례수급자 합계임</t>
    <phoneticPr fontId="6" type="noConversion"/>
  </si>
  <si>
    <t xml:space="preserve">    주 : 1) B.C.G는 보건소에서 실시되는 것에 한정됨</t>
    <phoneticPr fontId="6" type="noConversion"/>
  </si>
  <si>
    <t xml:space="preserve">   주 : 1) 2종기타는 소아마비, 성홍열, 유행성출혈열, 아메바성이질, 파상풍, 공수병, 말라리아, 재귀열, 일본뇌염, 
            발진열, 렙토스피라증, AIDS, 쯔쯔가후시병, 수막구균성수막염 등임</t>
    <phoneticPr fontId="6" type="noConversion"/>
  </si>
  <si>
    <t>연도별</t>
    <phoneticPr fontId="6" type="noConversion"/>
  </si>
  <si>
    <t xml:space="preserve">(단위 Unit : 개 nunber) </t>
    <phoneticPr fontId="7" type="noConversion"/>
  </si>
  <si>
    <r>
      <t>합계</t>
    </r>
    <r>
      <rPr>
        <b/>
        <vertAlign val="superscript"/>
        <sz val="10"/>
        <rFont val="맑은 고딕"/>
        <family val="3"/>
        <charset val="129"/>
        <scheme val="minor"/>
      </rPr>
      <t>1)</t>
    </r>
    <r>
      <rPr>
        <b/>
        <sz val="10"/>
        <rFont val="맑은 고딕"/>
        <family val="3"/>
        <charset val="129"/>
        <scheme val="minor"/>
      </rPr>
      <t xml:space="preserve">  Total</t>
    </r>
    <rPh sb="0" eb="5">
      <t>1)</t>
    </rPh>
    <phoneticPr fontId="7" type="noConversion"/>
  </si>
  <si>
    <t>병원수
Number</t>
    <phoneticPr fontId="6" type="noConversion"/>
  </si>
  <si>
    <t>병상수
Beds</t>
    <phoneticPr fontId="6" type="noConversion"/>
  </si>
  <si>
    <r>
      <t>병원</t>
    </r>
    <r>
      <rPr>
        <b/>
        <vertAlign val="superscript"/>
        <sz val="10"/>
        <rFont val="맑은 고딕"/>
        <family val="3"/>
        <charset val="129"/>
        <scheme val="minor"/>
      </rPr>
      <t xml:space="preserve">2)
</t>
    </r>
    <r>
      <rPr>
        <b/>
        <sz val="10"/>
        <rFont val="맑은 고딕"/>
        <family val="3"/>
        <charset val="129"/>
        <scheme val="minor"/>
      </rPr>
      <t>Hospitals</t>
    </r>
    <phoneticPr fontId="8" type="noConversion"/>
  </si>
  <si>
    <t>의원
Clinics</t>
    <phoneticPr fontId="6" type="noConversion"/>
  </si>
  <si>
    <t>치과병(의)원
Dental clinics</t>
    <phoneticPr fontId="7" type="noConversion"/>
  </si>
  <si>
    <t>보건
지소
Sub Health centers</t>
    <phoneticPr fontId="7" type="noConversion"/>
  </si>
  <si>
    <t>보   건
진료소
Primary Health care post</t>
    <phoneticPr fontId="7" type="noConversion"/>
  </si>
  <si>
    <t>(단위 Unit : 명 Person)</t>
    <phoneticPr fontId="6" type="noConversion"/>
  </si>
  <si>
    <t>합계
Total</t>
    <phoneticPr fontId="6" type="noConversion"/>
  </si>
  <si>
    <t>상근의사
Full-time</t>
    <phoneticPr fontId="6" type="noConversion"/>
  </si>
  <si>
    <t>비상근의사
Part-time</t>
    <phoneticPr fontId="6" type="noConversion"/>
  </si>
  <si>
    <t>치과의사
Dentists</t>
    <phoneticPr fontId="6" type="noConversion"/>
  </si>
  <si>
    <t>한의사
Oriental medical doctors</t>
    <phoneticPr fontId="6" type="noConversion"/>
  </si>
  <si>
    <t>간 호 사
Nurses</t>
    <phoneticPr fontId="6" type="noConversion"/>
  </si>
  <si>
    <t>간   호
조무사
Nurse aids</t>
    <phoneticPr fontId="6" type="noConversion"/>
  </si>
  <si>
    <t>의료기사
Medical technicians</t>
    <phoneticPr fontId="6" type="noConversion"/>
  </si>
  <si>
    <t>의   무
기록사Medical
record
technicians</t>
    <phoneticPr fontId="6" type="noConversion"/>
  </si>
  <si>
    <t>조산사
Midwives</t>
    <phoneticPr fontId="6" type="noConversion"/>
  </si>
  <si>
    <t>3. 보건의료원 인력 Number of Staffs in Health Centers</t>
    <phoneticPr fontId="9" type="noConversion"/>
  </si>
  <si>
    <t>(단위 Unit : 명 person)</t>
    <phoneticPr fontId="6" type="noConversion"/>
  </si>
  <si>
    <t>소  계
Total</t>
    <phoneticPr fontId="9" type="noConversion"/>
  </si>
  <si>
    <t>치과의사
Dentists</t>
    <phoneticPr fontId="9" type="noConversion"/>
  </si>
  <si>
    <t>한 의 사
Oriental medical doctors</t>
    <phoneticPr fontId="9" type="noConversion"/>
  </si>
  <si>
    <t>약   사
Pharma
-cists</t>
    <phoneticPr fontId="9" type="noConversion"/>
  </si>
  <si>
    <t>조 산 사
Mid
wives</t>
    <phoneticPr fontId="6" type="noConversion"/>
  </si>
  <si>
    <t>간 호 사
Nurses</t>
    <phoneticPr fontId="9" type="noConversion"/>
  </si>
  <si>
    <t xml:space="preserve">임상병리사
Clinic pathology technicians </t>
    <phoneticPr fontId="9" type="noConversion"/>
  </si>
  <si>
    <t>물리치료사
Physical therapy technicians</t>
    <phoneticPr fontId="9" type="noConversion"/>
  </si>
  <si>
    <t>3. 보건의료원 인력(속) Number of Staffs in Health Centers</t>
    <phoneticPr fontId="9" type="noConversion"/>
  </si>
  <si>
    <t xml:space="preserve">면허 · 자격 종별 by License,  Qualification </t>
    <phoneticPr fontId="9" type="noConversion"/>
  </si>
  <si>
    <t>면허 · 자격 종별 외 Others</t>
    <phoneticPr fontId="6" type="noConversion"/>
  </si>
  <si>
    <t>영  양  사
Nutrition technicians</t>
    <phoneticPr fontId="9" type="noConversion"/>
  </si>
  <si>
    <t>간호조무사
 Nurse aids</t>
    <phoneticPr fontId="9" type="noConversion"/>
  </si>
  <si>
    <t>의무기록사
Medical records technicians</t>
    <phoneticPr fontId="9" type="noConversion"/>
  </si>
  <si>
    <t>위  생  사Medical corpsmen</t>
    <phoneticPr fontId="9" type="noConversion"/>
  </si>
  <si>
    <t>정신보건전문요원
Mental and health specialists</t>
    <phoneticPr fontId="9" type="noConversion"/>
  </si>
  <si>
    <t>정보처리기사
Data processing technicians</t>
    <phoneticPr fontId="9" type="noConversion"/>
  </si>
  <si>
    <t>응급구조사
Emergency rescue specialists</t>
    <phoneticPr fontId="9" type="noConversion"/>
  </si>
  <si>
    <t>소   계
Total</t>
    <phoneticPr fontId="9" type="noConversion"/>
  </si>
  <si>
    <t>보 건 직
Public 
health 
workers</t>
    <phoneticPr fontId="9" type="noConversion"/>
  </si>
  <si>
    <t>행 정 직
Admini-strative
 workers</t>
    <phoneticPr fontId="9" type="noConversion"/>
  </si>
  <si>
    <t>기    타
Others</t>
    <phoneticPr fontId="9" type="noConversion"/>
  </si>
  <si>
    <t>(단위 Unit : 명 person)</t>
    <phoneticPr fontId="6" type="noConversion"/>
  </si>
  <si>
    <t>보건지소  Health Sub-Center</t>
    <phoneticPr fontId="10" type="noConversion"/>
  </si>
  <si>
    <t xml:space="preserve">면 허 · 자 격 종 별 by License,  Qualification </t>
    <phoneticPr fontId="10" type="noConversion"/>
  </si>
  <si>
    <t>면 허 · 자 격 종 별 외
Others</t>
    <phoneticPr fontId="10" type="noConversion"/>
  </si>
  <si>
    <t>계 Total</t>
    <phoneticPr fontId="6" type="noConversion"/>
  </si>
  <si>
    <t xml:space="preserve">식품접객업 Food premises </t>
    <phoneticPr fontId="6" type="noConversion"/>
  </si>
  <si>
    <t>계
Total</t>
    <phoneticPr fontId="6" type="noConversion"/>
  </si>
  <si>
    <t>다  방
Cafes</t>
    <phoneticPr fontId="6" type="noConversion"/>
  </si>
  <si>
    <t>기 타
Others</t>
    <phoneticPr fontId="6" type="noConversion"/>
  </si>
  <si>
    <t xml:space="preserve">일반음식점 
General restaurants </t>
    <phoneticPr fontId="6" type="noConversion"/>
  </si>
  <si>
    <t>제과점
 Bakeries</t>
    <phoneticPr fontId="6" type="noConversion"/>
  </si>
  <si>
    <t>단란주점
Public bar karaokes</t>
    <phoneticPr fontId="7" type="noConversion"/>
  </si>
  <si>
    <t xml:space="preserve">유흥주점
Amusement restaurants
</t>
    <phoneticPr fontId="7" type="noConversion"/>
  </si>
  <si>
    <t xml:space="preserve">위탁급식영업
Contracted catering service </t>
    <phoneticPr fontId="6" type="noConversion"/>
  </si>
  <si>
    <t>식품제조업 및 가공업
Food manufacturing
&amp; Processing businesses</t>
    <phoneticPr fontId="7" type="noConversion"/>
  </si>
  <si>
    <t>집  단
급식소
Food suppliers 
for group</t>
    <phoneticPr fontId="6" type="noConversion"/>
  </si>
  <si>
    <t>즉석판매
제조가공
Improvised foods</t>
    <phoneticPr fontId="7" type="noConversion"/>
  </si>
  <si>
    <t>식품판매․운반․기타업  
Food Sales,
Transportation, others</t>
    <phoneticPr fontId="7" type="noConversion"/>
  </si>
  <si>
    <t>식품운반
Food
transportation</t>
    <phoneticPr fontId="6" type="noConversion"/>
  </si>
  <si>
    <t>기타
Others</t>
    <phoneticPr fontId="6" type="noConversion"/>
  </si>
  <si>
    <t>건강기능
식품제조
(유통)
Manu
factur
-ing</t>
    <phoneticPr fontId="6" type="noConversion"/>
  </si>
  <si>
    <t>건강기능
식품판매
sales</t>
    <phoneticPr fontId="6" type="noConversion"/>
  </si>
  <si>
    <r>
      <t>숙박업</t>
    </r>
    <r>
      <rPr>
        <b/>
        <vertAlign val="superscript"/>
        <sz val="10"/>
        <rFont val="맑은 고딕"/>
        <family val="3"/>
        <charset val="129"/>
        <scheme val="minor"/>
      </rPr>
      <t xml:space="preserve">1)
</t>
    </r>
    <r>
      <rPr>
        <b/>
        <sz val="10"/>
        <rFont val="맑은 고딕"/>
        <family val="3"/>
        <charset val="129"/>
        <scheme val="minor"/>
      </rPr>
      <t>Hotel business</t>
    </r>
    <phoneticPr fontId="6" type="noConversion"/>
  </si>
  <si>
    <t>백일해, 디프테리아,
파상풍(PDR)</t>
    <phoneticPr fontId="7" type="noConversion"/>
  </si>
  <si>
    <t>홍역, 유행성이하
선염, 풍진(MMR)</t>
    <phoneticPr fontId="6" type="noConversion"/>
  </si>
  <si>
    <t>일본뇌염
Japanese 
encephalitis</t>
    <phoneticPr fontId="6" type="noConversion"/>
  </si>
  <si>
    <t>장티푸스
Typhoid
 fever</t>
    <phoneticPr fontId="6" type="noConversion"/>
  </si>
  <si>
    <t>B형간염
Hepatitis B</t>
    <phoneticPr fontId="6" type="noConversion"/>
  </si>
  <si>
    <t>인플루엔자
Influenza</t>
    <phoneticPr fontId="6" type="noConversion"/>
  </si>
  <si>
    <t>기타(수두)
Varicella</t>
    <phoneticPr fontId="7" type="noConversion"/>
  </si>
  <si>
    <t>유행성 출혈열
Homorrhagic
fever with renal syndrome</t>
    <phoneticPr fontId="6" type="noConversion"/>
  </si>
  <si>
    <t>(단위 Unit : 명 person)</t>
  </si>
  <si>
    <t>(단위 Unit : 명 person)</t>
    <phoneticPr fontId="6" type="noConversion"/>
  </si>
  <si>
    <t>합   계
Total</t>
    <phoneticPr fontId="6" type="noConversion"/>
  </si>
  <si>
    <t>콜  레  라
Cholera</t>
    <phoneticPr fontId="7" type="noConversion"/>
  </si>
  <si>
    <t>사망
Deaths</t>
    <phoneticPr fontId="6" type="noConversion"/>
  </si>
  <si>
    <t>발생
 incidents</t>
    <phoneticPr fontId="6" type="noConversion"/>
  </si>
  <si>
    <t>장 티 푸 스
Typhoid fever</t>
    <phoneticPr fontId="6" type="noConversion"/>
  </si>
  <si>
    <t>파라티푸스
Paratyphoid fever</t>
    <phoneticPr fontId="6" type="noConversion"/>
  </si>
  <si>
    <t>세균성이질
Shigellosis</t>
    <phoneticPr fontId="6" type="noConversion"/>
  </si>
  <si>
    <t>장출혈성대장균 
감염증 
Enterohemorrhagic
E. coli</t>
    <phoneticPr fontId="6" type="noConversion"/>
  </si>
  <si>
    <t>1      군       감       염       병  Infectious diseases, ClassⅠ</t>
    <phoneticPr fontId="6" type="noConversion"/>
  </si>
  <si>
    <t>디프테리아
 Diphtheria</t>
    <phoneticPr fontId="6" type="noConversion"/>
  </si>
  <si>
    <t>백  일  해
Pertussis</t>
    <phoneticPr fontId="6" type="noConversion"/>
  </si>
  <si>
    <t>파  상  풍
Tetanus</t>
    <phoneticPr fontId="6" type="noConversion"/>
  </si>
  <si>
    <t>2     군     감     염     병  Infectious diseases, ClassⅡ</t>
    <phoneticPr fontId="6" type="noConversion"/>
  </si>
  <si>
    <t>홍    역
Measles</t>
    <phoneticPr fontId="7" type="noConversion"/>
  </si>
  <si>
    <t>유행성이하선염
Mumps</t>
    <phoneticPr fontId="6" type="noConversion"/>
  </si>
  <si>
    <t>풍    진
Rubella</t>
    <phoneticPr fontId="6" type="noConversion"/>
  </si>
  <si>
    <t>폴리오
Polio-
myelitis</t>
    <phoneticPr fontId="6" type="noConversion"/>
  </si>
  <si>
    <t>일본뇌염
Japanese encephalitis</t>
    <phoneticPr fontId="6" type="noConversion"/>
  </si>
  <si>
    <t>수두
Varicella</t>
    <phoneticPr fontId="6" type="noConversion"/>
  </si>
  <si>
    <t>3     군     감     염     병  Infectious diseases, Class Ⅲ</t>
    <phoneticPr fontId="6" type="noConversion"/>
  </si>
  <si>
    <t>말라리아
Malaria</t>
    <phoneticPr fontId="7" type="noConversion"/>
  </si>
  <si>
    <t>결핵
Tuberculosis</t>
    <phoneticPr fontId="7" type="noConversion"/>
  </si>
  <si>
    <t>한센병
Leprosy</t>
    <phoneticPr fontId="6" type="noConversion"/>
  </si>
  <si>
    <t>성홍열
Scarlet 
fever</t>
    <phoneticPr fontId="6" type="noConversion"/>
  </si>
  <si>
    <t>쯔쯔가무시증
Scrub 
Tybhus</t>
    <phoneticPr fontId="6" type="noConversion"/>
  </si>
  <si>
    <t>랩토스피라증
Leptos-
pirosis</t>
    <phoneticPr fontId="6" type="noConversion"/>
  </si>
  <si>
    <t>신증후군출혈열
HFRS</t>
    <phoneticPr fontId="6" type="noConversion"/>
  </si>
  <si>
    <t>브루셀라증
Bruce-
llosis</t>
    <phoneticPr fontId="6" type="noConversion"/>
  </si>
  <si>
    <t>기타 
Others</t>
    <phoneticPr fontId="6" type="noConversion"/>
  </si>
  <si>
    <t xml:space="preserve">비브리오폐혈증
Vibrio Vulnificus Septicemia </t>
    <phoneticPr fontId="6" type="noConversion"/>
  </si>
  <si>
    <t>3     군     감     염     병   Infectious diseases, Class Ⅲ</t>
    <phoneticPr fontId="6" type="noConversion"/>
  </si>
  <si>
    <t>연말현재
Registrants(year-end)</t>
    <phoneticPr fontId="7" type="noConversion"/>
  </si>
  <si>
    <t>계
Total</t>
    <phoneticPr fontId="6" type="noConversion"/>
  </si>
  <si>
    <t>남
Male</t>
    <phoneticPr fontId="6" type="noConversion"/>
  </si>
  <si>
    <t>여
Female</t>
    <phoneticPr fontId="6" type="noConversion"/>
  </si>
  <si>
    <t>신환자수
New Patients</t>
    <phoneticPr fontId="7" type="noConversion"/>
  </si>
  <si>
    <t>사망자
Death</t>
    <phoneticPr fontId="7" type="noConversion"/>
  </si>
  <si>
    <t>거주형태별 Type of residence</t>
    <phoneticPr fontId="6" type="noConversion"/>
  </si>
  <si>
    <t>재가 Domicile</t>
    <phoneticPr fontId="6" type="noConversion"/>
  </si>
  <si>
    <t>정작촌 Settlement village</t>
    <phoneticPr fontId="6" type="noConversion"/>
  </si>
  <si>
    <t>양성
Positive</t>
    <phoneticPr fontId="6" type="noConversion"/>
  </si>
  <si>
    <t>수용보호시설
Lepros-
arium</t>
    <phoneticPr fontId="7" type="noConversion"/>
  </si>
  <si>
    <t>관리구분별
Type of service</t>
    <phoneticPr fontId="6" type="noConversion"/>
  </si>
  <si>
    <t>요치료
Cases for
Chemo-Therapy</t>
    <phoneticPr fontId="6" type="noConversion"/>
  </si>
  <si>
    <t>한셈서비스
Cases under of Hansen service</t>
    <phoneticPr fontId="6" type="noConversion"/>
  </si>
  <si>
    <t>당해연도 등록(신고)된 결핵환자수 
NO. of pulmonary tuberculosis patients registered(declared) the current year</t>
    <phoneticPr fontId="7" type="noConversion"/>
  </si>
  <si>
    <t xml:space="preserve">신환자
New </t>
    <phoneticPr fontId="7" type="noConversion"/>
  </si>
  <si>
    <t>재발자
Relapse</t>
    <phoneticPr fontId="7" type="noConversion"/>
  </si>
  <si>
    <t>초치료
실패자
Treatment after failure</t>
    <phoneticPr fontId="7" type="noConversion"/>
  </si>
  <si>
    <t>중단후
재등록
Treatment after default</t>
    <phoneticPr fontId="6" type="noConversion"/>
  </si>
  <si>
    <t>전  입
Transferred-im</t>
    <phoneticPr fontId="6" type="noConversion"/>
  </si>
  <si>
    <t>만   성
배균자
Chronic</t>
    <phoneticPr fontId="7" type="noConversion"/>
  </si>
  <si>
    <t>기  타
Others</t>
    <phoneticPr fontId="6" type="noConversion"/>
  </si>
  <si>
    <t>보건소 
Health center</t>
    <phoneticPr fontId="6" type="noConversion"/>
  </si>
  <si>
    <t>미취학
아   동
Children
not in school</t>
    <phoneticPr fontId="6" type="noConversion"/>
  </si>
  <si>
    <t>취  학
아  동
Children
in school</t>
    <phoneticPr fontId="6" type="noConversion"/>
  </si>
  <si>
    <t xml:space="preserve">당해연도 결핵예방 접종실적
Actual results BCG vaccinations prevention of 
tuberculosis the current year </t>
    <phoneticPr fontId="6" type="noConversion"/>
  </si>
  <si>
    <t xml:space="preserve">당해연도 결핵예방 접종실적
Actual results BCG vaccinations prevention of 
tuberculosis the current year </t>
    <phoneticPr fontId="6" type="noConversion"/>
  </si>
  <si>
    <t>병 · 의원
Hospitals &amp; Clinics</t>
    <phoneticPr fontId="6" type="noConversion"/>
  </si>
  <si>
    <t>발견환자수 
 NO. of patients discovered</t>
    <phoneticPr fontId="6" type="noConversion"/>
  </si>
  <si>
    <t>x-선검사
X-ray
inspection</t>
    <phoneticPr fontId="6" type="noConversion"/>
  </si>
  <si>
    <t>객담검사
Exam of the Sputum</t>
    <phoneticPr fontId="6" type="noConversion"/>
  </si>
  <si>
    <t>도말양성
Smear
positive</t>
    <phoneticPr fontId="6" type="noConversion"/>
  </si>
  <si>
    <t>도말음성
Smear
negative</t>
    <phoneticPr fontId="6" type="noConversion"/>
  </si>
  <si>
    <t>요관찰
Surveilance</t>
    <phoneticPr fontId="6" type="noConversion"/>
  </si>
  <si>
    <t>(단위 Unit : 건수 case , 명 person)</t>
    <phoneticPr fontId="6" type="noConversion"/>
  </si>
  <si>
    <t>건수 Case</t>
    <phoneticPr fontId="6" type="noConversion"/>
  </si>
  <si>
    <t>인원 Person</t>
    <phoneticPr fontId="6" type="noConversion"/>
  </si>
  <si>
    <t xml:space="preserve">구강보건교육 
Oral health education </t>
    <phoneticPr fontId="6" type="noConversion"/>
  </si>
  <si>
    <t>치면세마
Oral prophylaxis</t>
    <phoneticPr fontId="6" type="noConversion"/>
  </si>
  <si>
    <t>모   자   보   건   관   리
Maternal and child health care program</t>
    <phoneticPr fontId="6" type="noConversion"/>
  </si>
  <si>
    <t>(단위 Unit : 개소 number, 명 person)</t>
    <phoneticPr fontId="6" type="noConversion"/>
  </si>
  <si>
    <t>합  계
Total</t>
    <phoneticPr fontId="6" type="noConversion"/>
  </si>
  <si>
    <t>근로자 Worker</t>
    <phoneticPr fontId="6" type="noConversion"/>
  </si>
  <si>
    <t>사업장수
Work place</t>
    <phoneticPr fontId="6" type="noConversion"/>
  </si>
  <si>
    <t>계
 Total</t>
    <phoneticPr fontId="6" type="noConversion"/>
  </si>
  <si>
    <t>가 입 자
Insured</t>
    <phoneticPr fontId="6" type="noConversion"/>
  </si>
  <si>
    <t>피부양자
Depen-
dents</t>
    <phoneticPr fontId="6" type="noConversion"/>
  </si>
  <si>
    <r>
      <t>공무원, 사립학교 교직원</t>
    </r>
    <r>
      <rPr>
        <b/>
        <vertAlign val="superscript"/>
        <sz val="10"/>
        <rFont val="맑은 고딕"/>
        <family val="3"/>
        <charset val="129"/>
        <scheme val="minor"/>
      </rPr>
      <t>1)</t>
    </r>
    <r>
      <rPr>
        <b/>
        <sz val="10"/>
        <rFont val="맑은 고딕"/>
        <family val="3"/>
        <charset val="129"/>
        <scheme val="minor"/>
      </rPr>
      <t xml:space="preserve">
 Government employees and private school teachers</t>
    </r>
    <phoneticPr fontId="7" type="noConversion"/>
  </si>
  <si>
    <t>지역
Self-employeds</t>
    <phoneticPr fontId="6" type="noConversion"/>
  </si>
  <si>
    <t>세대주
House-
holer</t>
    <phoneticPr fontId="6" type="noConversion"/>
  </si>
  <si>
    <t>가입자
Insured</t>
    <phoneticPr fontId="6" type="noConversion"/>
  </si>
  <si>
    <t>(단위 Unit : 건 case, 일 day, 천원 1,000won)</t>
    <phoneticPr fontId="6" type="noConversion"/>
  </si>
  <si>
    <t>지급건수
Cases of
medical treatment</t>
    <phoneticPr fontId="6" type="noConversion"/>
  </si>
  <si>
    <t>일수 Days</t>
    <phoneticPr fontId="6" type="noConversion"/>
  </si>
  <si>
    <t>내원
Visit for medical
treatment</t>
    <phoneticPr fontId="6" type="noConversion"/>
  </si>
  <si>
    <t>진료
Medical treatment</t>
    <phoneticPr fontId="6" type="noConversion"/>
  </si>
  <si>
    <t>진료비  Amount of medical fees</t>
    <phoneticPr fontId="6" type="noConversion"/>
  </si>
  <si>
    <t>합계
Total</t>
    <phoneticPr fontId="6" type="noConversion"/>
  </si>
  <si>
    <t>공단부담
Covered by Insurance Corporation</t>
    <phoneticPr fontId="6" type="noConversion"/>
  </si>
  <si>
    <t>본인부담
Covered by
the patient</t>
    <phoneticPr fontId="6" type="noConversion"/>
  </si>
  <si>
    <t>총 가 입 자 수
Total Insurants</t>
    <phoneticPr fontId="6" type="noConversion"/>
  </si>
  <si>
    <t>사 업 장 가 입 자 
Insurants in workplaces</t>
    <phoneticPr fontId="7" type="noConversion"/>
  </si>
  <si>
    <t>사   업   장
Workplaces</t>
    <phoneticPr fontId="6" type="noConversion"/>
  </si>
  <si>
    <t>가   입   자
Insurants</t>
    <phoneticPr fontId="6" type="noConversion"/>
  </si>
  <si>
    <t>지 역 가 입 자
Insured persons
in  the local area</t>
    <phoneticPr fontId="7" type="noConversion"/>
  </si>
  <si>
    <t>임 의 계 속 가 입 자
Voluntarily &amp; continuously insured persons</t>
    <phoneticPr fontId="6" type="noConversion"/>
  </si>
  <si>
    <t>소 득 신 고 자
 Income applicant</t>
    <phoneticPr fontId="6" type="noConversion"/>
  </si>
  <si>
    <t xml:space="preserve">납 부 예 외 자
payment 
exception
applicant </t>
    <phoneticPr fontId="6" type="noConversion"/>
  </si>
  <si>
    <t>(단위 Unit : 명 person, 천원 1,000won)</t>
  </si>
  <si>
    <t>(단위 Unit : 명 person, 천원 1,000won)</t>
    <phoneticPr fontId="6" type="noConversion"/>
  </si>
  <si>
    <t>계 Total</t>
    <phoneticPr fontId="6" type="noConversion"/>
  </si>
  <si>
    <t>노령연금 
Old-age Pension</t>
    <phoneticPr fontId="6" type="noConversion"/>
  </si>
  <si>
    <t>장애연금
Disability   Pension</t>
    <phoneticPr fontId="6" type="noConversion"/>
  </si>
  <si>
    <t>유족연금
Survivor Pension</t>
    <phoneticPr fontId="6" type="noConversion"/>
  </si>
  <si>
    <t xml:space="preserve">장애일시보상금
Disability
 lump sum allowance </t>
    <phoneticPr fontId="6" type="noConversion"/>
  </si>
  <si>
    <t xml:space="preserve">반환일시금
Restoration
 lump sum allowance </t>
    <phoneticPr fontId="6" type="noConversion"/>
  </si>
  <si>
    <t xml:space="preserve">사망일시금
Death  lump sum allowance </t>
    <phoneticPr fontId="6" type="noConversion"/>
  </si>
  <si>
    <t>수급자수
No. of Recipients</t>
    <phoneticPr fontId="6" type="noConversion"/>
  </si>
  <si>
    <t>금액
Amount</t>
    <phoneticPr fontId="6" type="noConversion"/>
  </si>
  <si>
    <t>(단위 Unit : 명 Person)</t>
    <phoneticPr fontId="6" type="noConversion"/>
  </si>
  <si>
    <t xml:space="preserve">국가유공자  Patriots and veterans </t>
    <phoneticPr fontId="6" type="noConversion"/>
  </si>
  <si>
    <t>애국지사
Independence fighters</t>
    <phoneticPr fontId="6" type="noConversion"/>
  </si>
  <si>
    <t xml:space="preserve">전상,
공상군경
Veterans &amp; policemen died or disabled on duty
</t>
    <phoneticPr fontId="6" type="noConversion"/>
  </si>
  <si>
    <t>무공보국
수훈자
 Recipients of the order of military merit or national security merit</t>
    <phoneticPr fontId="6" type="noConversion"/>
  </si>
  <si>
    <t xml:space="preserve">재일학도
의용군인
Student volunteer in japan who participated in the korean war </t>
    <phoneticPr fontId="6" type="noConversion"/>
  </si>
  <si>
    <t xml:space="preserve">공상공무원
Public officials disabled on duty </t>
    <phoneticPr fontId="6" type="noConversion"/>
  </si>
  <si>
    <t xml:space="preserve">특별공로
순직자
People who made outstanding contribution to the nation &amp; Disabled people who made outstanding contribution to the nation
</t>
    <phoneticPr fontId="6" type="noConversion"/>
  </si>
  <si>
    <t xml:space="preserve">유족 Bereaved families </t>
    <phoneticPr fontId="6" type="noConversion"/>
  </si>
  <si>
    <t>순국
애국
지사
Bereaved families of patriots or Independence fighters</t>
    <phoneticPr fontId="6" type="noConversion"/>
  </si>
  <si>
    <t>미 망 인
Widows</t>
    <phoneticPr fontId="6" type="noConversion"/>
  </si>
  <si>
    <t>전몰, 전상, 공상 군경유족
Bereaved families of Veterans &amp; policemen died or disabled on duty/in action</t>
    <phoneticPr fontId="6" type="noConversion"/>
  </si>
  <si>
    <t>자   녀
Minor 
children</t>
    <phoneticPr fontId="6" type="noConversion"/>
  </si>
  <si>
    <t>부  모
Parents</t>
    <phoneticPr fontId="6" type="noConversion"/>
  </si>
  <si>
    <t>무공
보국
수훈자
Recipients of the order of military merit or national security merit</t>
    <phoneticPr fontId="6" type="noConversion"/>
  </si>
  <si>
    <t xml:space="preserve">순직
공무원
 Public officials died on duty </t>
    <phoneticPr fontId="6" type="noConversion"/>
  </si>
  <si>
    <t xml:space="preserve">특별
공로
순직자
Deceased special contributors to national and social development </t>
    <phoneticPr fontId="6" type="noConversion"/>
  </si>
  <si>
    <r>
      <t>기타대상자</t>
    </r>
    <r>
      <rPr>
        <b/>
        <vertAlign val="superscript"/>
        <sz val="10"/>
        <rFont val="맑은 고딕"/>
        <family val="3"/>
        <charset val="129"/>
        <scheme val="minor"/>
      </rPr>
      <t xml:space="preserve">2)
</t>
    </r>
    <r>
      <rPr>
        <b/>
        <sz val="10"/>
        <rFont val="맑은 고딕"/>
        <family val="3"/>
        <charset val="129"/>
        <scheme val="minor"/>
      </rPr>
      <t>Veterans &amp; policemen died or disabled on duty</t>
    </r>
    <phoneticPr fontId="6" type="noConversion"/>
  </si>
  <si>
    <t>6.18
자유
상이자
 A veteran who had been living in Japan and who volunteered and participated in the korean war between June 25, 1950 and July 27, 1957</t>
    <phoneticPr fontId="6" type="noConversion"/>
  </si>
  <si>
    <t>지원
대상
Beneficiaries</t>
    <phoneticPr fontId="6" type="noConversion"/>
  </si>
  <si>
    <t xml:space="preserve">5.18
민주
유공자
 Persons of distinguished services in the Gwangju democratization movement
</t>
    <phoneticPr fontId="6" type="noConversion"/>
  </si>
  <si>
    <t>기타
Others</t>
    <phoneticPr fontId="6" type="noConversion"/>
  </si>
  <si>
    <t>국가유공자 Patriots and Veterans</t>
    <phoneticPr fontId="6" type="noConversion"/>
  </si>
  <si>
    <t>유족 Bereaved families</t>
    <phoneticPr fontId="6" type="noConversion"/>
  </si>
  <si>
    <t>기타대상자 Others</t>
    <phoneticPr fontId="6" type="noConversion"/>
  </si>
  <si>
    <t>남 Male</t>
    <phoneticPr fontId="6" type="noConversion"/>
  </si>
  <si>
    <t>여 Female</t>
    <phoneticPr fontId="6" type="noConversion"/>
  </si>
  <si>
    <t>계
 Total</t>
    <phoneticPr fontId="6" type="noConversion"/>
  </si>
  <si>
    <t>합 계 Grand total</t>
    <phoneticPr fontId="6" type="noConversion"/>
  </si>
  <si>
    <t>대학
College
and Uni.</t>
    <phoneticPr fontId="6" type="noConversion"/>
  </si>
  <si>
    <t>중학교
Middle school</t>
    <phoneticPr fontId="6" type="noConversion"/>
  </si>
  <si>
    <t>고교
High
school</t>
    <phoneticPr fontId="6" type="noConversion"/>
  </si>
  <si>
    <t>국 가 유 공 자
 Patriots and Veterans</t>
    <phoneticPr fontId="6" type="noConversion"/>
  </si>
  <si>
    <t>배 우 자 Spouses</t>
    <phoneticPr fontId="6" type="noConversion"/>
  </si>
  <si>
    <t>자 녀 Children</t>
    <phoneticPr fontId="6" type="noConversion"/>
  </si>
  <si>
    <t>계 Total</t>
    <phoneticPr fontId="6" type="noConversion"/>
  </si>
  <si>
    <t>경  로  당 Community senior center</t>
    <phoneticPr fontId="6" type="noConversion"/>
  </si>
  <si>
    <t>노 인 교 실
Senior school</t>
    <phoneticPr fontId="6" type="noConversion"/>
  </si>
  <si>
    <t>비고</t>
    <phoneticPr fontId="6" type="noConversion"/>
  </si>
  <si>
    <t>신고
Registration</t>
    <phoneticPr fontId="6" type="noConversion"/>
  </si>
  <si>
    <t>미신고
Unregistration</t>
    <phoneticPr fontId="6" type="noConversion"/>
  </si>
  <si>
    <t>(단위 Unit : 가구 household, 명 person)</t>
    <phoneticPr fontId="6" type="noConversion"/>
  </si>
  <si>
    <r>
      <t>가  구</t>
    </r>
    <r>
      <rPr>
        <b/>
        <vertAlign val="superscript"/>
        <sz val="10"/>
        <rFont val="맑은 고딕"/>
        <family val="3"/>
        <charset val="129"/>
        <scheme val="major"/>
      </rPr>
      <t xml:space="preserve"> 1)</t>
    </r>
    <r>
      <rPr>
        <b/>
        <sz val="10"/>
        <rFont val="맑은 고딕"/>
        <family val="3"/>
        <charset val="129"/>
        <scheme val="major"/>
      </rPr>
      <t xml:space="preserve">
Households</t>
    </r>
    <phoneticPr fontId="6" type="noConversion"/>
  </si>
  <si>
    <t>가  구
Households</t>
    <phoneticPr fontId="6" type="noConversion"/>
  </si>
  <si>
    <t>인  원
Persons</t>
    <phoneticPr fontId="7" type="noConversion"/>
  </si>
  <si>
    <t>인  원
Persons</t>
    <phoneticPr fontId="7" type="noConversion"/>
  </si>
  <si>
    <t>총  수  급  자
Total receipients</t>
    <phoneticPr fontId="7" type="noConversion"/>
  </si>
  <si>
    <t>일 반 수 급 자
General receipients</t>
    <phoneticPr fontId="6" type="noConversion"/>
  </si>
  <si>
    <t>조건부수급자
conditional  receipients</t>
    <phoneticPr fontId="6" type="noConversion"/>
  </si>
  <si>
    <t>특례수급자
Special recipients</t>
    <phoneticPr fontId="6" type="noConversion"/>
  </si>
  <si>
    <t>시 설 수 급 자
Institutionalized
recipients</t>
    <phoneticPr fontId="6" type="noConversion"/>
  </si>
  <si>
    <t>시설수
Facilities</t>
    <phoneticPr fontId="7" type="noConversion"/>
  </si>
  <si>
    <t>여 성 폭 력 상 담 Counseling activities for women</t>
    <phoneticPr fontId="7" type="noConversion"/>
  </si>
  <si>
    <t>상담소개소
No. of Counseling centers</t>
    <phoneticPr fontId="6" type="noConversion"/>
  </si>
  <si>
    <t>상담건수
No. of Counseling</t>
    <phoneticPr fontId="7" type="noConversion"/>
  </si>
  <si>
    <t>가정폭력 
Domestic violence</t>
    <phoneticPr fontId="7" type="noConversion"/>
  </si>
  <si>
    <t>성폭력
Sexul violence</t>
    <phoneticPr fontId="6" type="noConversion"/>
  </si>
  <si>
    <t>성매매피해
Victims of forced
 prostitution</t>
    <phoneticPr fontId="6" type="noConversion"/>
  </si>
  <si>
    <t>피 해 자 지 원 내 역  Counseing Follow-ups</t>
    <phoneticPr fontId="6" type="noConversion"/>
  </si>
  <si>
    <t>계 Total</t>
    <phoneticPr fontId="6" type="noConversion"/>
  </si>
  <si>
    <t>계
Total</t>
    <phoneticPr fontId="6" type="noConversion"/>
  </si>
  <si>
    <t>심 리 ․ 정서적지원
Counseling</t>
    <phoneticPr fontId="6" type="noConversion"/>
  </si>
  <si>
    <t>수 사 ․법적지원
Legal Aid</t>
    <phoneticPr fontId="6" type="noConversion"/>
  </si>
  <si>
    <t>의료지원
Medical
Aid</t>
    <phoneticPr fontId="6" type="noConversion"/>
  </si>
  <si>
    <t>시설입소연계
Victim's 
facility</t>
    <phoneticPr fontId="6" type="noConversion"/>
  </si>
  <si>
    <t>기 타
Others</t>
    <phoneticPr fontId="6" type="noConversion"/>
  </si>
  <si>
    <t>(단위 Unit : 개소 number, 명 Person)</t>
  </si>
  <si>
    <t>(단위 Unit : 개소 number, 명 Person)</t>
    <phoneticPr fontId="6" type="noConversion"/>
  </si>
  <si>
    <t>(단위 Unut : 명 person)</t>
  </si>
  <si>
    <t>(단위 Unut : 명 person)</t>
    <phoneticPr fontId="6" type="noConversion"/>
  </si>
  <si>
    <t>합        계
Total</t>
    <phoneticPr fontId="6" type="noConversion"/>
  </si>
  <si>
    <t>세    대    주
Householders</t>
    <phoneticPr fontId="6" type="noConversion"/>
  </si>
  <si>
    <t>세    대    원
Household 
members</t>
    <phoneticPr fontId="6" type="noConversion"/>
  </si>
  <si>
    <t>재         학        별  School Attendance</t>
    <phoneticPr fontId="7" type="noConversion"/>
  </si>
  <si>
    <t>미  취  학
Pre-school</t>
    <phoneticPr fontId="6" type="noConversion"/>
  </si>
  <si>
    <t>초 등 학 교
Elementary school</t>
    <phoneticPr fontId="7" type="noConversion"/>
  </si>
  <si>
    <t>중  학  교
Middle school</t>
    <phoneticPr fontId="7" type="noConversion"/>
  </si>
  <si>
    <t>고 등 학 교
High school</t>
    <phoneticPr fontId="7" type="noConversion"/>
  </si>
  <si>
    <t>기타(미재학등)
Others</t>
    <phoneticPr fontId="7" type="noConversion"/>
  </si>
  <si>
    <t xml:space="preserve">주 거 형 태 별  dwelling pattern </t>
    <phoneticPr fontId="6" type="noConversion"/>
  </si>
  <si>
    <t>발  생  유  형  별 events type</t>
    <phoneticPr fontId="6" type="noConversion"/>
  </si>
  <si>
    <t>자가
 one's own 
house</t>
    <phoneticPr fontId="6" type="noConversion"/>
  </si>
  <si>
    <t>전세
lease house</t>
    <phoneticPr fontId="6" type="noConversion"/>
  </si>
  <si>
    <t>월세
monthly rent</t>
    <phoneticPr fontId="6" type="noConversion"/>
  </si>
  <si>
    <t xml:space="preserve">친지
close friend </t>
    <phoneticPr fontId="6" type="noConversion"/>
  </si>
  <si>
    <t>영구임대
permanent lease</t>
    <phoneticPr fontId="6" type="noConversion"/>
  </si>
  <si>
    <t>부모사망
death of parents</t>
    <phoneticPr fontId="6" type="noConversion"/>
  </si>
  <si>
    <t>심신장애
a mental and physical disorder</t>
    <phoneticPr fontId="6" type="noConversion"/>
  </si>
  <si>
    <t>가출행불
run away from home</t>
    <phoneticPr fontId="6" type="noConversion"/>
  </si>
  <si>
    <t>이혼
divorce</t>
    <phoneticPr fontId="6" type="noConversion"/>
  </si>
  <si>
    <t>노령
old age</t>
    <phoneticPr fontId="6" type="noConversion"/>
  </si>
  <si>
    <t>(단위Unit : 명 person)</t>
  </si>
  <si>
    <t>(단위Unit : 명 person)</t>
    <phoneticPr fontId="6" type="noConversion"/>
  </si>
  <si>
    <t>장  애  유  형 By type of the disbled</t>
  </si>
  <si>
    <t>장  애  유  형 By type of the disbled</t>
    <phoneticPr fontId="6" type="noConversion"/>
  </si>
  <si>
    <t>간
Liver</t>
    <phoneticPr fontId="6" type="noConversion"/>
  </si>
  <si>
    <t>1급
1st Grade</t>
    <phoneticPr fontId="6" type="noConversion"/>
  </si>
  <si>
    <t>2급
2st Grade</t>
    <phoneticPr fontId="6" type="noConversion"/>
  </si>
  <si>
    <t>3급
3st Grade</t>
    <phoneticPr fontId="6" type="noConversion"/>
  </si>
  <si>
    <t>4급
4st Grade</t>
    <phoneticPr fontId="6" type="noConversion"/>
  </si>
  <si>
    <t>5급
5st Grade</t>
    <phoneticPr fontId="6" type="noConversion"/>
  </si>
  <si>
    <t>6급
6st Grade</t>
    <phoneticPr fontId="6" type="noConversion"/>
  </si>
  <si>
    <t>합계 Total</t>
    <phoneticPr fontId="6" type="noConversion"/>
  </si>
  <si>
    <t>가구수
Households</t>
    <phoneticPr fontId="6" type="noConversion"/>
  </si>
  <si>
    <t>가구원수
Household members</t>
    <phoneticPr fontId="6" type="noConversion"/>
  </si>
  <si>
    <t>한부모가족지원법수급자
Single Parent Family Support  Act Recipients</t>
    <phoneticPr fontId="6" type="noConversion"/>
  </si>
  <si>
    <t>국민기초생활보장법수급자
Basic Livelihood Security Law Recipients</t>
    <phoneticPr fontId="6" type="noConversion"/>
  </si>
  <si>
    <t>국가보훈법수급자
Parents and veterans affairs law Recipients</t>
    <phoneticPr fontId="6" type="noConversion"/>
  </si>
  <si>
    <t>합계 Total</t>
    <phoneticPr fontId="6" type="noConversion"/>
  </si>
  <si>
    <t>장례식장
 Funeral hall</t>
    <phoneticPr fontId="6" type="noConversion"/>
  </si>
  <si>
    <t>매장 Cemeteries</t>
    <phoneticPr fontId="6" type="noConversion"/>
  </si>
  <si>
    <t>계 Total</t>
    <phoneticPr fontId="6" type="noConversion"/>
  </si>
  <si>
    <t xml:space="preserve">공설묘지 Public cemeteries  </t>
    <phoneticPr fontId="6" type="noConversion"/>
  </si>
  <si>
    <t>개소
Sites</t>
    <phoneticPr fontId="6" type="noConversion"/>
  </si>
  <si>
    <t xml:space="preserve">면적  Area </t>
    <phoneticPr fontId="6" type="noConversion"/>
  </si>
  <si>
    <t>총면적 
Gross</t>
    <phoneticPr fontId="6" type="noConversion"/>
  </si>
  <si>
    <t>점유면적
Occupied</t>
    <phoneticPr fontId="6" type="noConversion"/>
  </si>
  <si>
    <t>분묘설치
가능
Grave placed</t>
    <phoneticPr fontId="6" type="noConversion"/>
  </si>
  <si>
    <t>(단위 Unit : 명 person)</t>
    <phoneticPr fontId="6" type="noConversion"/>
  </si>
  <si>
    <t>장소별  By place</t>
    <phoneticPr fontId="6" type="noConversion"/>
  </si>
  <si>
    <t>직업별 By occupation</t>
    <phoneticPr fontId="6" type="noConversion"/>
  </si>
  <si>
    <t xml:space="preserve"> 계
 Total</t>
    <phoneticPr fontId="6" type="noConversion"/>
  </si>
  <si>
    <t>남
Male</t>
    <phoneticPr fontId="6" type="noConversion"/>
  </si>
  <si>
    <t>혈액원
Blood
center</t>
    <phoneticPr fontId="6" type="noConversion"/>
  </si>
  <si>
    <t>헌혈의 집
Blood donation center</t>
    <phoneticPr fontId="6" type="noConversion"/>
  </si>
  <si>
    <t>가두
Street campaign</t>
    <phoneticPr fontId="6" type="noConversion"/>
  </si>
  <si>
    <t>예비군훈련장
Reserve forces training center</t>
    <phoneticPr fontId="6" type="noConversion"/>
  </si>
  <si>
    <t>학교
School</t>
    <phoneticPr fontId="6" type="noConversion"/>
  </si>
  <si>
    <t>직장
Company</t>
    <phoneticPr fontId="6" type="noConversion"/>
  </si>
  <si>
    <t>기타
Other</t>
    <phoneticPr fontId="6" type="noConversion"/>
  </si>
  <si>
    <t xml:space="preserve">학생
Student </t>
    <phoneticPr fontId="6" type="noConversion"/>
  </si>
  <si>
    <t>회사원
Worker</t>
    <phoneticPr fontId="6" type="noConversion"/>
  </si>
  <si>
    <t>군인
Soldier</t>
    <phoneticPr fontId="6" type="noConversion"/>
  </si>
  <si>
    <t>기타
Other</t>
    <phoneticPr fontId="6" type="noConversion"/>
  </si>
  <si>
    <t>연령별   By age-group</t>
    <phoneticPr fontId="6" type="noConversion"/>
  </si>
  <si>
    <t>혈액형별  By type of blood</t>
    <phoneticPr fontId="6" type="noConversion"/>
  </si>
  <si>
    <t>16~19세 Years old</t>
    <phoneticPr fontId="6" type="noConversion"/>
  </si>
  <si>
    <t>20~29세 Years old</t>
    <phoneticPr fontId="6" type="noConversion"/>
  </si>
  <si>
    <t>30~39세 Years old</t>
    <phoneticPr fontId="6" type="noConversion"/>
  </si>
  <si>
    <t>40~49세 Years old</t>
    <phoneticPr fontId="6" type="noConversion"/>
  </si>
  <si>
    <t>50세 이상
years old
and more</t>
    <phoneticPr fontId="6" type="noConversion"/>
  </si>
  <si>
    <t>(단위 Unit : 가구(기관)수 household, 명 person, 건 case)</t>
    <phoneticPr fontId="6" type="noConversion"/>
  </si>
  <si>
    <t>등록가구
Registered 
households</t>
    <phoneticPr fontId="6" type="noConversion"/>
  </si>
  <si>
    <t>방문건수
No. of 
visits</t>
    <phoneticPr fontId="6" type="noConversion"/>
  </si>
  <si>
    <t>고혈압
Hypertension</t>
    <phoneticPr fontId="6" type="noConversion"/>
  </si>
  <si>
    <t>당뇨병
Diabetes</t>
    <phoneticPr fontId="6" type="noConversion"/>
  </si>
  <si>
    <t>암
Cancer</t>
    <phoneticPr fontId="6" type="noConversion"/>
  </si>
  <si>
    <t>소  계
Total</t>
    <phoneticPr fontId="6" type="noConversion"/>
  </si>
  <si>
    <t>관절염
Arthritis</t>
    <phoneticPr fontId="6" type="noConversion"/>
  </si>
  <si>
    <t>뇌졸중
Apoplexy</t>
    <phoneticPr fontId="6" type="noConversion"/>
  </si>
  <si>
    <t>치매
Dementia</t>
    <phoneticPr fontId="6" type="noConversion"/>
  </si>
  <si>
    <t>정신질환
Mental illness</t>
    <phoneticPr fontId="6" type="noConversion"/>
  </si>
  <si>
    <t xml:space="preserve"> 가. 건강생활실천교육  Health Life Practice</t>
    <phoneticPr fontId="6" type="noConversion"/>
  </si>
  <si>
    <t xml:space="preserve"> 나. 성인병예방 및 관리교육 Adult Disease Prevention</t>
    <phoneticPr fontId="6" type="noConversion"/>
  </si>
  <si>
    <t>금연
Refrain of
 smoking</t>
    <phoneticPr fontId="6" type="noConversion"/>
  </si>
  <si>
    <t>영양
Nutrition</t>
    <phoneticPr fontId="6" type="noConversion"/>
  </si>
  <si>
    <t>절주
Temperance</t>
    <phoneticPr fontId="6" type="noConversion"/>
  </si>
  <si>
    <t>운동
Exercise</t>
    <phoneticPr fontId="6" type="noConversion"/>
  </si>
  <si>
    <t>비만
Obesity</t>
    <phoneticPr fontId="6" type="noConversion"/>
  </si>
  <si>
    <t>구강
Oral health</t>
    <phoneticPr fontId="6" type="noConversion"/>
  </si>
  <si>
    <t>성교육
Sex
education</t>
    <phoneticPr fontId="6" type="noConversion"/>
  </si>
  <si>
    <t>위생교육
(식품안전)
Sanitation,
food safety</t>
    <phoneticPr fontId="6" type="noConversion"/>
  </si>
  <si>
    <t>합  계
Total</t>
    <phoneticPr fontId="6" type="noConversion"/>
  </si>
  <si>
    <t>당뇨
Diabetes
mellitus</t>
    <phoneticPr fontId="6" type="noConversion"/>
  </si>
  <si>
    <t>비만,
고지혈증
Obesity
Hyper
 lipidemia</t>
    <phoneticPr fontId="6" type="noConversion"/>
  </si>
  <si>
    <t>암예방
Cancer</t>
    <phoneticPr fontId="6" type="noConversion"/>
  </si>
  <si>
    <t>뇌심혈
관계질환
Cerebrovascular diseases</t>
    <phoneticPr fontId="6" type="noConversion"/>
  </si>
  <si>
    <t>소화기계
질환
Diseases of
 the digestive</t>
    <phoneticPr fontId="6" type="noConversion"/>
  </si>
  <si>
    <t>(단위 Unit : 개소 Number)</t>
    <phoneticPr fontId="6" type="noConversion"/>
  </si>
  <si>
    <t>국공립
Public</t>
    <phoneticPr fontId="6" type="noConversion"/>
  </si>
  <si>
    <t>직장
Workshop</t>
    <phoneticPr fontId="6" type="noConversion"/>
  </si>
  <si>
    <t>연도 및
읍ㆍ면별</t>
    <phoneticPr fontId="6" type="noConversion"/>
  </si>
  <si>
    <t xml:space="preserve">가정
Home
</t>
    <phoneticPr fontId="6" type="noConversion"/>
  </si>
  <si>
    <t xml:space="preserve">  A형 간염
Hepatitis A</t>
    <phoneticPr fontId="6" type="noConversion"/>
  </si>
  <si>
    <t>결핵, B.C.G.
tuberculosis</t>
    <phoneticPr fontId="7" type="noConversion"/>
  </si>
  <si>
    <t>임산부 등록관리
Registered pregnant women</t>
    <phoneticPr fontId="6" type="noConversion"/>
  </si>
  <si>
    <t>영유아 등록관리
Registered infant</t>
    <phoneticPr fontId="6" type="noConversion"/>
  </si>
  <si>
    <t>적  용  인  구
Application population</t>
    <phoneticPr fontId="7" type="noConversion"/>
  </si>
  <si>
    <t>적  용  인  구 
Application population\</t>
    <phoneticPr fontId="7" type="noConversion"/>
  </si>
  <si>
    <t>-</t>
    <phoneticPr fontId="6" type="noConversion"/>
  </si>
  <si>
    <t>검사건수
 Cases of the exam</t>
    <phoneticPr fontId="6" type="noConversion"/>
  </si>
  <si>
    <t>당해연도 보건소 결핵검진 실적
Examination for tuberculsis at health centers the current year</t>
    <phoneticPr fontId="6" type="noConversion"/>
  </si>
  <si>
    <t>뇌전증
Epilepsy</t>
    <phoneticPr fontId="6" type="noConversion"/>
  </si>
  <si>
    <t>어린이집수  childcare facilities</t>
    <phoneticPr fontId="6" type="noConversion"/>
  </si>
  <si>
    <t>합계
Total</t>
    <phoneticPr fontId="6" type="noConversion"/>
  </si>
  <si>
    <t>남
male</t>
    <phoneticPr fontId="6" type="noConversion"/>
  </si>
  <si>
    <t>여
Female</t>
    <phoneticPr fontId="7" type="noConversion"/>
  </si>
  <si>
    <t xml:space="preserve"> 자료 : 주민복지과</t>
    <phoneticPr fontId="6" type="noConversion"/>
  </si>
  <si>
    <t>-</t>
    <phoneticPr fontId="6" type="noConversion"/>
  </si>
  <si>
    <t>-</t>
    <phoneticPr fontId="6" type="noConversion"/>
  </si>
  <si>
    <t>완도</t>
  </si>
  <si>
    <t>금일</t>
  </si>
  <si>
    <t>노화</t>
  </si>
  <si>
    <t>군외</t>
  </si>
  <si>
    <t>신지</t>
  </si>
  <si>
    <t>고금</t>
  </si>
  <si>
    <t>약산</t>
  </si>
  <si>
    <t>청산</t>
  </si>
  <si>
    <t>소안</t>
  </si>
  <si>
    <t>금당</t>
  </si>
  <si>
    <t>보길</t>
  </si>
  <si>
    <t>생일</t>
  </si>
  <si>
    <t>-</t>
    <phoneticPr fontId="6" type="noConversion"/>
  </si>
  <si>
    <t>-</t>
    <phoneticPr fontId="6" type="noConversion"/>
  </si>
  <si>
    <t>-</t>
    <phoneticPr fontId="6" type="noConversion"/>
  </si>
  <si>
    <t>(소아마비)
폴리오
Polio-
myelitis</t>
    <phoneticPr fontId="6" type="noConversion"/>
  </si>
  <si>
    <t xml:space="preserve">       -</t>
  </si>
  <si>
    <t xml:space="preserve">            -</t>
  </si>
  <si>
    <t xml:space="preserve">          -</t>
  </si>
  <si>
    <t xml:space="preserve">         -</t>
  </si>
  <si>
    <t>-</t>
    <phoneticPr fontId="6" type="noConversion"/>
  </si>
  <si>
    <t>휴게음식점
Restaurants</t>
    <phoneticPr fontId="6" type="noConversion"/>
  </si>
  <si>
    <t>건강기능식품제조ㆍ수입ㆍ판매업
An aid to good health manufacturing, importing, sales</t>
    <phoneticPr fontId="7" type="noConversion"/>
  </si>
  <si>
    <t>(단위 Unit : 개소 each)</t>
    <phoneticPr fontId="6" type="noConversion"/>
  </si>
  <si>
    <t>(단위 Unit : 개소 each)</t>
    <phoneticPr fontId="6" type="noConversion"/>
  </si>
  <si>
    <t>(단위 Unit : 명 person)</t>
    <phoneticPr fontId="6" type="noConversion"/>
  </si>
  <si>
    <t>(단위 Unit : 명 person)</t>
    <phoneticPr fontId="6" type="noConversion"/>
  </si>
  <si>
    <t>-</t>
    <phoneticPr fontId="6" type="noConversion"/>
  </si>
  <si>
    <t>(단위 Unit : 명 person)</t>
    <phoneticPr fontId="6" type="noConversion"/>
  </si>
  <si>
    <t>(단위 Unit : 개소 each)</t>
    <phoneticPr fontId="6" type="noConversion"/>
  </si>
  <si>
    <t>(단위 Unit : 개소 each, 천㎡ 1,000㎡)</t>
    <phoneticPr fontId="6" type="noConversion"/>
  </si>
  <si>
    <t xml:space="preserve">혼인예식장
 Wedding hall 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</si>
  <si>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</si>
  <si>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</si>
  <si>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</si>
  <si>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</si>
  <si>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주) 내원일수는 약국 처방을 제외한 값임</t>
  </si>
  <si>
    <t>한방병원
Oriental medicine clinics</t>
    <phoneticPr fontId="7" type="noConversion"/>
  </si>
  <si>
    <t>보   건
의료원
Health clinics</t>
    <phoneticPr fontId="7" type="noConversion"/>
  </si>
  <si>
    <t xml:space="preserve">1. 의료기관 Medical Institutions </t>
    <phoneticPr fontId="7" type="noConversion"/>
  </si>
  <si>
    <t>2. 의료기관종사 의료인력 
Medical Staff</t>
    <phoneticPr fontId="6" type="noConversion"/>
  </si>
  <si>
    <t>합계  Total</t>
    <phoneticPr fontId="6" type="noConversion"/>
  </si>
  <si>
    <t>남
Male</t>
    <phoneticPr fontId="6" type="noConversion"/>
  </si>
  <si>
    <t>여
Female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</si>
  <si>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</si>
  <si>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</si>
  <si>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</si>
  <si>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r>
      <t>의사</t>
    </r>
    <r>
      <rPr>
        <b/>
        <vertAlign val="superscript"/>
        <sz val="10"/>
        <rFont val="맑은 고딕"/>
        <family val="3"/>
        <charset val="129"/>
        <scheme val="minor"/>
      </rPr>
      <t xml:space="preserve"> </t>
    </r>
    <r>
      <rPr>
        <b/>
        <sz val="10"/>
        <rFont val="맑은 고딕"/>
        <family val="3"/>
        <charset val="129"/>
        <scheme val="minor"/>
      </rPr>
      <t>Physicians</t>
    </r>
    <phoneticPr fontId="7" type="noConversion"/>
  </si>
  <si>
    <r>
      <t>약사</t>
    </r>
    <r>
      <rPr>
        <b/>
        <vertAlign val="superscript"/>
        <sz val="10"/>
        <rFont val="맑은 고딕"/>
        <family val="3"/>
        <charset val="129"/>
        <scheme val="minor"/>
      </rPr>
      <t xml:space="preserve">1)
</t>
    </r>
    <r>
      <rPr>
        <b/>
        <sz val="10"/>
        <rFont val="맑은 고딕"/>
        <family val="3"/>
        <charset val="129"/>
        <scheme val="minor"/>
      </rPr>
      <t>Pharmacists</t>
    </r>
    <phoneticPr fontId="7" type="noConversion"/>
  </si>
  <si>
    <t xml:space="preserve">  주 : 의료법 제3조에 의한 의료기관(보건소 제외)</t>
    <phoneticPr fontId="6" type="noConversion"/>
  </si>
  <si>
    <t xml:space="preserve">       1) 개인약국의 약사는 제외함</t>
    <phoneticPr fontId="6" type="noConversion"/>
  </si>
  <si>
    <t xml:space="preserve">면허자격종별  by License,  Qualification </t>
    <phoneticPr fontId="6" type="noConversion"/>
  </si>
  <si>
    <t>합   계  Total</t>
    <phoneticPr fontId="6" type="noConversion"/>
  </si>
  <si>
    <t>남
Male</t>
    <phoneticPr fontId="6" type="noConversion"/>
  </si>
  <si>
    <t>여
Femal</t>
    <phoneticPr fontId="6" type="noConversion"/>
  </si>
  <si>
    <t>의   사
Physicians</t>
    <phoneticPr fontId="9" type="noConversion"/>
  </si>
  <si>
    <t>방사선사 Radiological technicians</t>
    <phoneticPr fontId="9" type="noConversion"/>
  </si>
  <si>
    <t xml:space="preserve">치과위생사
Dental hygienics technicians </t>
    <phoneticPr fontId="9" type="noConversion"/>
  </si>
  <si>
    <t>4. 보건지소 및 보건진료소 인력
Staffs of Sub-public Health Center and Primary Health care posts</t>
    <phoneticPr fontId="7" type="noConversion"/>
  </si>
  <si>
    <t>합계  Total</t>
    <phoneticPr fontId="10" type="noConversion"/>
  </si>
  <si>
    <t>보   건
진료소
Primary health care centers</t>
    <phoneticPr fontId="10" type="noConversion"/>
  </si>
  <si>
    <t>보   건
진료원
Primary health care center's practitioners</t>
    <phoneticPr fontId="6" type="noConversion"/>
  </si>
  <si>
    <t>방사
선사
Radiolo-
gical 
techni-
cians</t>
    <phoneticPr fontId="10" type="noConversion"/>
  </si>
  <si>
    <t>임   상
병리사
 Clinic pathology techni-
cians</t>
    <phoneticPr fontId="10" type="noConversion"/>
  </si>
  <si>
    <t>물   리
치료사
physical therapist</t>
    <phoneticPr fontId="6" type="noConversion"/>
  </si>
  <si>
    <t>자료 : 보건의료원</t>
    <phoneticPr fontId="6" type="noConversion"/>
  </si>
  <si>
    <t>주: 물리치료사 제외(19년부터)</t>
    <phoneticPr fontId="6" type="noConversion"/>
  </si>
  <si>
    <t>보건직
Public 
health 
workers</t>
    <phoneticPr fontId="10" type="noConversion"/>
  </si>
  <si>
    <t>행정직
Admini-strative
 workers</t>
    <phoneticPr fontId="10" type="noConversion"/>
  </si>
  <si>
    <t>기타
Others</t>
    <phoneticPr fontId="10" type="noConversion"/>
  </si>
  <si>
    <t>간호사
Nurses</t>
    <phoneticPr fontId="7" type="noConversion"/>
  </si>
  <si>
    <t>남
Male</t>
    <phoneticPr fontId="6" type="noConversion"/>
  </si>
  <si>
    <t>여
Female</t>
    <phoneticPr fontId="6" type="noConversion"/>
  </si>
  <si>
    <t>소계
Total</t>
    <phoneticPr fontId="10" type="noConversion"/>
  </si>
  <si>
    <t>의사
Physi
cians</t>
    <phoneticPr fontId="10" type="noConversion"/>
  </si>
  <si>
    <t>치과
의사
Dentists</t>
    <phoneticPr fontId="10" type="noConversion"/>
  </si>
  <si>
    <t>한의사
Oriental medical doctors</t>
    <phoneticPr fontId="6" type="noConversion"/>
  </si>
  <si>
    <t>치   과
위생사
Dental hygienics techni
-cians</t>
    <phoneticPr fontId="6" type="noConversion"/>
  </si>
  <si>
    <t>간   호
조무사
Nurse
aids</t>
    <phoneticPr fontId="6" type="noConversion"/>
  </si>
  <si>
    <t>제 조 업 소 Number of manufacturers</t>
    <phoneticPr fontId="6" type="noConversion"/>
  </si>
  <si>
    <t>판 매 업 소 Number of Dealers</t>
    <phoneticPr fontId="6" type="noConversion"/>
  </si>
  <si>
    <t>계
Total</t>
    <phoneticPr fontId="6" type="noConversion"/>
  </si>
  <si>
    <t>약국
Pharma-
cies</t>
    <phoneticPr fontId="6" type="noConversion"/>
  </si>
  <si>
    <t>약업사
Druggists</t>
    <phoneticPr fontId="6" type="noConversion"/>
  </si>
  <si>
    <t>한약업사
Oriental medicine  dealers</t>
    <phoneticPr fontId="6" type="noConversion"/>
  </si>
  <si>
    <t>매약상
Restricted dealers</t>
    <phoneticPr fontId="6" type="noConversion"/>
  </si>
  <si>
    <t>의약품
Drugs</t>
    <phoneticPr fontId="6" type="noConversion"/>
  </si>
  <si>
    <t>의약외품
Nondrug products</t>
    <phoneticPr fontId="6" type="noConversion"/>
  </si>
  <si>
    <t>화장품
Cosmetics</t>
    <phoneticPr fontId="6" type="noConversion"/>
  </si>
  <si>
    <t>의료기기
Medical instruments</t>
    <phoneticPr fontId="6" type="noConversion"/>
  </si>
  <si>
    <t>(단위 Unit : 개소 each)</t>
    <phoneticPr fontId="6" type="noConversion"/>
  </si>
  <si>
    <t>(단위 Unit : 개소 each)</t>
    <phoneticPr fontId="6" type="noConversion"/>
  </si>
  <si>
    <t>의약품도매상
 whole
salers</t>
    <phoneticPr fontId="6" type="noConversion"/>
  </si>
  <si>
    <t>의료기기판매업
Medical instruments sales</t>
    <phoneticPr fontId="6" type="noConversion"/>
  </si>
  <si>
    <t>의료기기임대업
Medical instruments leasing</t>
    <phoneticPr fontId="6" type="noConversion"/>
  </si>
  <si>
    <t>의료기기수리업
Medical instruments repair and maintenance</t>
    <phoneticPr fontId="6" type="noConversion"/>
  </si>
  <si>
    <t>자료 : 관광과</t>
    <phoneticPr fontId="7" type="noConversion"/>
  </si>
  <si>
    <t>식품첨가물제조업
Food additives</t>
    <phoneticPr fontId="6" type="noConversion"/>
  </si>
  <si>
    <t>식품소분
판매업
Food
sales</t>
    <phoneticPr fontId="6" type="noConversion"/>
  </si>
  <si>
    <t>식품제조
가 공 업
 Food manufacturing and processing businesses</t>
    <phoneticPr fontId="6" type="noConversion"/>
  </si>
  <si>
    <t>합계
Grand
Total</t>
    <phoneticPr fontId="6" type="noConversion"/>
  </si>
  <si>
    <t>식품
보전업</t>
    <phoneticPr fontId="6" type="noConversion"/>
  </si>
  <si>
    <t>용기
포장류
제조업
Others</t>
    <phoneticPr fontId="6" type="noConversion"/>
  </si>
  <si>
    <t>자료 : 관광과</t>
    <phoneticPr fontId="6" type="noConversion"/>
  </si>
  <si>
    <t>합    계
Total</t>
    <phoneticPr fontId="6" type="noConversion"/>
  </si>
  <si>
    <t>주 : 1) 관광호텔을 포함한 수치임.</t>
  </si>
  <si>
    <t>주 : 2) 공중위생관리법(2016.2.3.)에 따라 기존 위생관리용역업이 건물위생관리업으로 변경됨</t>
    <phoneticPr fontId="6" type="noConversion"/>
  </si>
  <si>
    <t>목욕장업
Public Bath
 business</t>
    <phoneticPr fontId="6" type="noConversion"/>
  </si>
  <si>
    <t>이 용 업
Barbering business</t>
    <phoneticPr fontId="6" type="noConversion"/>
  </si>
  <si>
    <t>미 용 업
Beauty art business</t>
    <phoneticPr fontId="6" type="noConversion"/>
  </si>
  <si>
    <t>건물위생
관리업
Business of providing building sanitary control services</t>
    <phoneticPr fontId="6" type="noConversion"/>
  </si>
  <si>
    <t xml:space="preserve">세 탁 업
Laundry </t>
    <phoneticPr fontId="6" type="noConversion"/>
  </si>
  <si>
    <t>(단위 Unit : 개소 establishment)</t>
    <phoneticPr fontId="6" type="noConversion"/>
  </si>
  <si>
    <t>계
Total</t>
    <phoneticPr fontId="6" type="noConversion"/>
  </si>
  <si>
    <t>남
Male</t>
    <phoneticPr fontId="6" type="noConversion"/>
  </si>
  <si>
    <t>여
Female</t>
    <phoneticPr fontId="6" type="noConversion"/>
  </si>
  <si>
    <t>-</t>
    <phoneticPr fontId="6" type="noConversion"/>
  </si>
  <si>
    <t>-</t>
    <phoneticPr fontId="6" type="noConversion"/>
  </si>
  <si>
    <t>(단위 Unit : 건 case, 명 person)</t>
    <phoneticPr fontId="6" type="noConversion"/>
  </si>
  <si>
    <t>(단위 Unit : 건 case, 명 person)</t>
    <phoneticPr fontId="6" type="noConversion"/>
  </si>
  <si>
    <t>발생  incidents</t>
    <phoneticPr fontId="6" type="noConversion"/>
  </si>
  <si>
    <t>사망  Deaths</t>
    <phoneticPr fontId="6" type="noConversion"/>
  </si>
  <si>
    <t>계</t>
    <phoneticPr fontId="6" type="noConversion"/>
  </si>
  <si>
    <t>남</t>
    <phoneticPr fontId="6" type="noConversion"/>
  </si>
  <si>
    <t>여</t>
    <phoneticPr fontId="6" type="noConversion"/>
  </si>
  <si>
    <t>여</t>
    <phoneticPr fontId="6" type="noConversion"/>
  </si>
  <si>
    <t>-</t>
    <phoneticPr fontId="6" type="noConversion"/>
  </si>
  <si>
    <t>B형간염
Hepatitis B</t>
    <phoneticPr fontId="6" type="noConversion"/>
  </si>
  <si>
    <t>발생 incidents</t>
    <phoneticPr fontId="6" type="noConversion"/>
  </si>
  <si>
    <t>제4군 감염병 및 
지정감염병  
Infectious diseases, Class Ⅳ</t>
    <phoneticPr fontId="6" type="noConversion"/>
  </si>
  <si>
    <t>불소용액 도포
Fluoride topical application</t>
    <phoneticPr fontId="6" type="noConversion"/>
  </si>
  <si>
    <t>불소용액 양치사업
Fluoride mouth rinsing</t>
    <phoneticPr fontId="6" type="noConversion"/>
  </si>
  <si>
    <t>자료 : 보건의료원</t>
    <phoneticPr fontId="6" type="noConversion"/>
  </si>
  <si>
    <t>주) 노인의치 보철 국가사업은 '16년부터 사업 종료되었음</t>
    <phoneticPr fontId="7" type="noConversion"/>
  </si>
  <si>
    <t>남
Male</t>
    <phoneticPr fontId="6" type="noConversion"/>
  </si>
  <si>
    <t>여
Female</t>
    <phoneticPr fontId="6" type="noConversion"/>
  </si>
  <si>
    <t>주) 주민등록 주소지 기준임, 지역의 가입자는 적용대상자를 말함</t>
    <phoneticPr fontId="6" type="noConversion"/>
  </si>
  <si>
    <t>입원</t>
    <phoneticPr fontId="6" type="noConversion"/>
  </si>
  <si>
    <t>외래</t>
    <phoneticPr fontId="6" type="noConversion"/>
  </si>
  <si>
    <t>약국</t>
    <phoneticPr fontId="6" type="noConversion"/>
  </si>
  <si>
    <t>남
Male</t>
    <phoneticPr fontId="6" type="noConversion"/>
  </si>
  <si>
    <t>여
Female</t>
    <phoneticPr fontId="6" type="noConversion"/>
  </si>
  <si>
    <t>임 의 가 입 자
Voluntarily insured persons</t>
    <phoneticPr fontId="6" type="noConversion"/>
  </si>
  <si>
    <r>
      <t>4. 19</t>
    </r>
    <r>
      <rPr>
        <b/>
        <vertAlign val="superscript"/>
        <sz val="10"/>
        <rFont val="맑은 고딕"/>
        <family val="3"/>
        <charset val="129"/>
        <scheme val="minor"/>
      </rPr>
      <t xml:space="preserve"> </t>
    </r>
    <r>
      <rPr>
        <b/>
        <sz val="10"/>
        <rFont val="맑은 고딕"/>
        <family val="3"/>
        <charset val="129"/>
        <scheme val="minor"/>
      </rPr>
      <t xml:space="preserve"> 부상자,
공로자
Deceased·wounded activists of the April 19th revolution</t>
    </r>
    <phoneticPr fontId="6" type="noConversion"/>
  </si>
  <si>
    <r>
      <t>4.19</t>
    </r>
    <r>
      <rPr>
        <b/>
        <vertAlign val="superscript"/>
        <sz val="10"/>
        <rFont val="맑은 고딕"/>
        <family val="3"/>
        <charset val="129"/>
        <scheme val="minor"/>
      </rPr>
      <t>1)</t>
    </r>
    <r>
      <rPr>
        <b/>
        <sz val="10"/>
        <rFont val="맑은 고딕"/>
        <family val="3"/>
        <charset val="129"/>
        <scheme val="minor"/>
      </rPr>
      <t xml:space="preserve">
부상자,
공로자
Deceased·wounded activists of the April 19th revolution</t>
    </r>
    <phoneticPr fontId="6" type="noConversion"/>
  </si>
  <si>
    <t xml:space="preserve">  주: 1) 공로자 포함</t>
    <phoneticPr fontId="6" type="noConversion"/>
  </si>
  <si>
    <r>
      <t>참전유공자</t>
    </r>
    <r>
      <rPr>
        <b/>
        <vertAlign val="superscript"/>
        <sz val="10"/>
        <rFont val="맑은 고딕"/>
        <family val="3"/>
        <charset val="129"/>
        <scheme val="minor"/>
      </rPr>
      <t>2)</t>
    </r>
    <r>
      <rPr>
        <b/>
        <sz val="10"/>
        <rFont val="맑은 고딕"/>
        <family val="3"/>
        <charset val="129"/>
        <scheme val="minor"/>
      </rPr>
      <t xml:space="preserve"> 
 be in a war man of merit </t>
    </r>
    <phoneticPr fontId="6" type="noConversion"/>
  </si>
  <si>
    <t xml:space="preserve">      2) 참전유공자는 6.25 참전, 월남전, 6.25 및 월남전 포함 / 기타 대상자는 유족 포함</t>
    <phoneticPr fontId="6" type="noConversion"/>
  </si>
  <si>
    <t xml:space="preserve">    ※ 국가유공자 등 예우 및 지원에 관한 법률이 2008. 3. 28.</t>
    <phoneticPr fontId="6" type="noConversion"/>
  </si>
  <si>
    <t xml:space="preserve">       2011. 3. 29. 각각 개정됨에 따라 6.25 및 월남 참전유공자가 국가유공자 범위에 포함</t>
    <phoneticPr fontId="6" type="noConversion"/>
  </si>
  <si>
    <t>남
Male</t>
    <phoneticPr fontId="6" type="noConversion"/>
  </si>
  <si>
    <t>여
Female</t>
    <phoneticPr fontId="6" type="noConversion"/>
  </si>
  <si>
    <t>합      계  Grand Total</t>
    <phoneticPr fontId="7" type="noConversion"/>
  </si>
  <si>
    <t>노인복지관
Senior service center</t>
    <phoneticPr fontId="6" type="noConversion"/>
  </si>
  <si>
    <t>-</t>
    <phoneticPr fontId="6" type="noConversion"/>
  </si>
  <si>
    <t>-</t>
    <phoneticPr fontId="6" type="noConversion"/>
  </si>
  <si>
    <t>합 계 Grand Total</t>
    <phoneticPr fontId="6" type="noConversion"/>
  </si>
  <si>
    <t>종사자수 
Workers</t>
    <phoneticPr fontId="6" type="noConversion"/>
  </si>
  <si>
    <t>시설수
Facilities</t>
    <phoneticPr fontId="6" type="noConversion"/>
  </si>
  <si>
    <t>시설수
Facilities</t>
    <phoneticPr fontId="6" type="noConversion"/>
  </si>
  <si>
    <t>전체 노인 대비 기초연금 수급자(명)
Total recipients of Basisc Pension as % of Total Population 65+(Persons)</t>
    <phoneticPr fontId="7" type="noConversion"/>
  </si>
  <si>
    <t>전체노인
Population 65 years old &amp; over</t>
    <phoneticPr fontId="6" type="noConversion"/>
  </si>
  <si>
    <t>수급자수
Total recipients</t>
    <phoneticPr fontId="6" type="noConversion"/>
  </si>
  <si>
    <t>수급률(%)
Take-up rate</t>
    <phoneticPr fontId="6" type="noConversion"/>
  </si>
  <si>
    <t xml:space="preserve"> 자료 : 여성가족과</t>
    <phoneticPr fontId="6" type="noConversion"/>
  </si>
  <si>
    <t>24. 여성폭력상담   Counseling Services for Female Victims of Violence</t>
    <phoneticPr fontId="7" type="noConversion"/>
  </si>
  <si>
    <t>-</t>
    <phoneticPr fontId="6" type="noConversion"/>
  </si>
  <si>
    <t>-</t>
    <phoneticPr fontId="6" type="noConversion"/>
  </si>
  <si>
    <t>-</t>
    <phoneticPr fontId="6" type="noConversion"/>
  </si>
  <si>
    <t>성 별 Gender</t>
    <phoneticPr fontId="6" type="noConversion"/>
  </si>
  <si>
    <t>남
male</t>
    <phoneticPr fontId="6" type="noConversion"/>
  </si>
  <si>
    <t>여
female</t>
    <phoneticPr fontId="6" type="noConversion"/>
  </si>
  <si>
    <t>주) 장애등급제(1~6급) 폐지되고 장애의 정도가 심한 장애인(기존 1~3급), 심하지않은 장애인(기존 4~6급)으로 구분(시행 2019. 7. 1.)</t>
    <phoneticPr fontId="6" type="noConversion"/>
  </si>
  <si>
    <t>지 체
Physical Disability</t>
    <phoneticPr fontId="6" type="noConversion"/>
  </si>
  <si>
    <t>뇌병변
Brain Lesion</t>
    <phoneticPr fontId="6" type="noConversion"/>
  </si>
  <si>
    <t>시 각
Visually Disability</t>
    <phoneticPr fontId="6" type="noConversion"/>
  </si>
  <si>
    <t>청 각
Hearing Disability</t>
    <phoneticPr fontId="6" type="noConversion"/>
  </si>
  <si>
    <t>언 어
Speech Disability</t>
    <phoneticPr fontId="6" type="noConversion"/>
  </si>
  <si>
    <t>지적장애
Mental retardation</t>
    <phoneticPr fontId="6" type="noConversion"/>
  </si>
  <si>
    <t>자폐성
Mental Disorder</t>
    <phoneticPr fontId="6" type="noConversion"/>
  </si>
  <si>
    <t>정 신
Autistic Disorder</t>
    <phoneticPr fontId="6" type="noConversion"/>
  </si>
  <si>
    <t>신 장
Kidney
Dysfunction</t>
    <phoneticPr fontId="6" type="noConversion"/>
  </si>
  <si>
    <t>심 장
Cardiac Dysfunction</t>
    <phoneticPr fontId="6" type="noConversion"/>
  </si>
  <si>
    <t>호흡기
Respiratory Dysfunction</t>
    <phoneticPr fontId="6" type="noConversion"/>
  </si>
  <si>
    <t>안면
Facial</t>
    <phoneticPr fontId="6" type="noConversion"/>
  </si>
  <si>
    <t>장루요루
Intestinal/Urinary</t>
    <phoneticPr fontId="6" type="noConversion"/>
  </si>
  <si>
    <t>자료 : 주민복지과, 여성가족과</t>
    <phoneticPr fontId="7" type="noConversion"/>
  </si>
  <si>
    <t>(단위 Unit : 가구 number 명 person)</t>
    <phoneticPr fontId="6" type="noConversion"/>
  </si>
  <si>
    <t>자료 : 주민복지과 , 여성가족과</t>
    <phoneticPr fontId="7" type="noConversion"/>
  </si>
  <si>
    <t>군부대
Military
body</t>
    <phoneticPr fontId="6" type="noConversion"/>
  </si>
  <si>
    <t>공무원
Public servant</t>
    <phoneticPr fontId="6" type="noConversion"/>
  </si>
  <si>
    <t>가 정 방 문 Home Visiting</t>
    <phoneticPr fontId="6" type="noConversion"/>
  </si>
  <si>
    <t>질환별 방문간호 환자수</t>
    <phoneticPr fontId="6" type="noConversion"/>
  </si>
  <si>
    <t>보건소 내외 서비스 연계 건수
No. of connection service of health center inside and out</t>
    <phoneticPr fontId="6" type="noConversion"/>
  </si>
  <si>
    <t>기타
Others</t>
    <phoneticPr fontId="6" type="noConversion"/>
  </si>
  <si>
    <t>안전관리
(응급처치)
Emergency</t>
    <phoneticPr fontId="6" type="noConversion"/>
  </si>
  <si>
    <t>약  물
오남용
Drugstuffs</t>
    <phoneticPr fontId="6" type="noConversion"/>
  </si>
  <si>
    <t>아토피
(환경성질환)
Atopy</t>
    <phoneticPr fontId="6" type="noConversion"/>
  </si>
  <si>
    <t>보육아동수 Children in care</t>
    <phoneticPr fontId="6" type="noConversion"/>
  </si>
  <si>
    <t>남
Male</t>
    <phoneticPr fontId="6" type="noConversion"/>
  </si>
  <si>
    <t>여
Female</t>
    <phoneticPr fontId="6" type="noConversion"/>
  </si>
  <si>
    <t>사회복지
법인
Social welfare Authorized</t>
    <phoneticPr fontId="6" type="noConversion"/>
  </si>
  <si>
    <t>민간
Private</t>
    <phoneticPr fontId="6" type="noConversion"/>
  </si>
  <si>
    <t>법인단체 등
Corporation and others</t>
    <phoneticPr fontId="6" type="noConversion"/>
  </si>
  <si>
    <t>협동
Parents and teachers Corporation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</si>
  <si>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</si>
  <si>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</si>
  <si>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</si>
  <si>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19세이하</t>
    <phoneticPr fontId="6" type="noConversion"/>
  </si>
  <si>
    <t>20~29</t>
    <phoneticPr fontId="6" type="noConversion"/>
  </si>
  <si>
    <t>30~39</t>
    <phoneticPr fontId="6" type="noConversion"/>
  </si>
  <si>
    <t>40~49</t>
    <phoneticPr fontId="6" type="noConversion"/>
  </si>
  <si>
    <t>50~59</t>
    <phoneticPr fontId="6" type="noConversion"/>
  </si>
  <si>
    <t>60~69</t>
    <phoneticPr fontId="6" type="noConversion"/>
  </si>
  <si>
    <t>70세이상</t>
    <phoneticPr fontId="6" type="noConversion"/>
  </si>
  <si>
    <t>연 령 별</t>
    <phoneticPr fontId="6" type="noConversion"/>
  </si>
  <si>
    <t>성 별 by Gender</t>
    <phoneticPr fontId="6" type="noConversion"/>
  </si>
  <si>
    <t>연 령 별 by Age-group</t>
    <phoneticPr fontId="6" type="noConversion"/>
  </si>
  <si>
    <t>남
Male</t>
    <phoneticPr fontId="6" type="noConversion"/>
  </si>
  <si>
    <t>남
Male</t>
    <phoneticPr fontId="6" type="noConversion"/>
  </si>
  <si>
    <t>합  계
Total</t>
    <phoneticPr fontId="6" type="noConversion"/>
  </si>
  <si>
    <t>국민기초생활보장 수급권자
Basic Livelihood Security law Recipients</t>
    <phoneticPr fontId="6" type="noConversion"/>
  </si>
  <si>
    <t>저소득노인
An old person of small incom an old person</t>
    <phoneticPr fontId="6" type="noConversion"/>
  </si>
  <si>
    <t>일 반
The public</t>
    <phoneticPr fontId="6" type="noConversion"/>
  </si>
  <si>
    <t>남
Male</t>
    <phoneticPr fontId="6" type="noConversion"/>
  </si>
  <si>
    <t>여
Female</t>
    <phoneticPr fontId="6" type="noConversion"/>
  </si>
  <si>
    <t xml:space="preserve">자료 : 주민복지과 </t>
    <phoneticPr fontId="7" type="noConversion"/>
  </si>
  <si>
    <t>-</t>
    <phoneticPr fontId="6" type="noConversion"/>
  </si>
  <si>
    <t>-</t>
    <phoneticPr fontId="6" type="noConversion"/>
  </si>
  <si>
    <t>자료 : 국민건강보험공단 완도강진지사</t>
    <phoneticPr fontId="6" type="noConversion"/>
  </si>
  <si>
    <t>자료 : 여성가족과</t>
    <phoneticPr fontId="7" type="noConversion"/>
  </si>
  <si>
    <t xml:space="preserve">5. 의약품 등 제조업소 및 판매업소  
Manufacturers and Stores of Pharmaceutical Goods, etc. </t>
    <phoneticPr fontId="7" type="noConversion"/>
  </si>
  <si>
    <t>5. 의약품 등 제조업소 및 판매업소(속) 
Manufacturers and Stores of Pharmaceutical Goods, etc.</t>
    <phoneticPr fontId="6" type="noConversion"/>
  </si>
  <si>
    <t>6. 식품위생 관계업소
Number of Food establishment by year, Business Type</t>
    <phoneticPr fontId="7" type="noConversion"/>
  </si>
  <si>
    <t>6. 식품위생 관계업소(속)
Number of Food establishment by year, Business Type</t>
    <phoneticPr fontId="7" type="noConversion"/>
  </si>
  <si>
    <t>7. 공중위생영업소 
Number of Public Sanitary Facilities by Business Type and City/Province</t>
    <phoneticPr fontId="6" type="noConversion"/>
  </si>
  <si>
    <t>8. 예방접종 Vaccination against Major Communicable Diseases</t>
    <phoneticPr fontId="7" type="noConversion"/>
  </si>
  <si>
    <t>8. 예방접종(속) Vaccination against Major Communicable Diseases</t>
    <phoneticPr fontId="6" type="noConversion"/>
  </si>
  <si>
    <t>9. 주요 법정전염병 발생 및 사망 Incidence and Mortality for Major infectious Diseases</t>
    <phoneticPr fontId="6" type="noConversion"/>
  </si>
  <si>
    <t>9-1. 주요 법정감염병 발생 및 사망(속) Incidence and Mortality for Major infectious Diseases</t>
    <phoneticPr fontId="6" type="noConversion"/>
  </si>
  <si>
    <t>9-1.  주요 법정감염병 발생 및 사망(속) Incidence and Mortality for Major infectious Diseases</t>
    <phoneticPr fontId="6" type="noConversion"/>
  </si>
  <si>
    <t xml:space="preserve">10. 한센병 보건소 등록 
Registered Leprosy Patients at Health Centers </t>
    <phoneticPr fontId="7" type="noConversion"/>
  </si>
  <si>
    <t>11. 결핵환자 보건의료원 등록  Registered Tuberculosis Patients</t>
    <phoneticPr fontId="7" type="noConversion"/>
  </si>
  <si>
    <t>11. 결핵환자 보건의료원 등록(속)  Registered Tuberculosis Patients</t>
    <phoneticPr fontId="6" type="noConversion"/>
  </si>
  <si>
    <t>12. 보건의료원 구강보건사업 실적   Oral Health Activities at Health Centers by City/Province</t>
    <phoneticPr fontId="7" type="noConversion"/>
  </si>
  <si>
    <t>13. 모 자 보 건 사 업 실 적 
 Activities of Maternal and Child Health Care at Health Center</t>
    <phoneticPr fontId="7" type="noConversion"/>
  </si>
  <si>
    <t>14. 건강보험 적용인구 현황 Beneficiaries of Health Insurance</t>
    <phoneticPr fontId="7" type="noConversion"/>
  </si>
  <si>
    <t>15. 건강보험대상자 진료 실적
Administration of Medical Treatment Under the National Health Insurance</t>
    <phoneticPr fontId="6" type="noConversion"/>
  </si>
  <si>
    <t>16. 국민연금 가입자  National Pension Insurants by Insurance Type and City/province</t>
    <phoneticPr fontId="7" type="noConversion"/>
  </si>
  <si>
    <t>17. 국민연금 급여지급현황
Cases and Benefits in National Pension by benefit Type and province</t>
    <phoneticPr fontId="7" type="noConversion"/>
  </si>
  <si>
    <t>17. 국민연금 급여지급현황(속)
Cases and Benefits in National Pension by benefit Type and province</t>
    <phoneticPr fontId="6" type="noConversion"/>
  </si>
  <si>
    <t>18. 국가보훈 대상자 Number of Patriots and Veterans</t>
    <phoneticPr fontId="7" type="noConversion"/>
  </si>
  <si>
    <t>18. 국가보훈 대상자(속) Number of Patriots and Veterans</t>
    <phoneticPr fontId="7" type="noConversion"/>
  </si>
  <si>
    <t>19. 국가보훈 대상자 취업 Employment of Patriots and Veterans</t>
    <phoneticPr fontId="7" type="noConversion"/>
  </si>
  <si>
    <t>20. 국가보훈대상자 및 자녀 취학 
Educational Benefits for Patriots and Veterans, and Families</t>
    <phoneticPr fontId="7" type="noConversion"/>
  </si>
  <si>
    <t>21. 노인여가복지시설 Leisure facilities for the elderly</t>
    <phoneticPr fontId="7" type="noConversion"/>
  </si>
  <si>
    <t>22. 국민기초생활보장 수급자  Recipients of National Basic Livelihood Security</t>
    <phoneticPr fontId="7" type="noConversion"/>
  </si>
  <si>
    <t>23. 기초연금 수급자 수  Recipients of Basic Pension</t>
    <phoneticPr fontId="7" type="noConversion"/>
  </si>
  <si>
    <t>24. 여성폭력상담(속)  Counseling Services for Female Victims of Violence</t>
    <phoneticPr fontId="6" type="noConversion"/>
  </si>
  <si>
    <t>25. 소년·소녀가장 현황 The State of Households headed by child</t>
    <phoneticPr fontId="7" type="noConversion"/>
  </si>
  <si>
    <t>25. 소년·소녀가장 현황(속) The State of Households headed by child</t>
    <phoneticPr fontId="6" type="noConversion"/>
  </si>
  <si>
    <t xml:space="preserve">26. 장애인 등록현황 Registered Disabled Persons </t>
    <phoneticPr fontId="7" type="noConversion"/>
  </si>
  <si>
    <t xml:space="preserve">26. 장애인 등록현황(속)  Registered Disabled Persons </t>
    <phoneticPr fontId="7" type="noConversion"/>
  </si>
  <si>
    <t>27. 저소득 및 한부모가족 Low-income Single Parent Families</t>
    <phoneticPr fontId="7" type="noConversion"/>
  </si>
  <si>
    <t>28. 가정의례업소 
family rite business</t>
    <phoneticPr fontId="7" type="noConversion"/>
  </si>
  <si>
    <t>29. 묘지 및 봉안시설 
 Cemeteries, Crematorium and Charnel houses</t>
    <phoneticPr fontId="7" type="noConversion"/>
  </si>
  <si>
    <t>30. 헌혈사업실적  Blood Donation Activities</t>
    <phoneticPr fontId="6" type="noConversion"/>
  </si>
  <si>
    <t>30. 헌혈사업실적(속)  Blood Donation Activities</t>
    <phoneticPr fontId="6" type="noConversion"/>
  </si>
  <si>
    <t>31. 방문건강 관리사업실적  Home Visiting Health Service</t>
    <phoneticPr fontId="7" type="noConversion"/>
  </si>
  <si>
    <t xml:space="preserve">32. 보건교육실적 Health Education </t>
    <phoneticPr fontId="6" type="noConversion"/>
  </si>
  <si>
    <t>33. 어린이집  Childcare Facilities</t>
    <phoneticPr fontId="7" type="noConversion"/>
  </si>
  <si>
    <t>33. 어린이집(속)  Childcare Facilities</t>
    <phoneticPr fontId="7" type="noConversion"/>
  </si>
  <si>
    <t>34. 사회복지자원봉사자 현황 Social Welfare Volunteers</t>
    <phoneticPr fontId="7" type="noConversion"/>
  </si>
  <si>
    <t>34. 사회복지자원봉사자 현황(속) Social Welfare Volunteers</t>
    <phoneticPr fontId="6" type="noConversion"/>
  </si>
  <si>
    <t>35. 독거노인 현황(성별) Social Welfare Volunteers</t>
    <phoneticPr fontId="7" type="noConversion"/>
  </si>
  <si>
    <t>자료 : 보건의료원 건강증진과</t>
    <phoneticPr fontId="6" type="noConversion"/>
  </si>
  <si>
    <t>자료 : 보건의료원 건강증진과</t>
    <phoneticPr fontId="7" type="noConversion"/>
  </si>
  <si>
    <t xml:space="preserve"> 자료 : 보건의료원 보건행정과, 건강증진과</t>
    <phoneticPr fontId="6" type="noConversion"/>
  </si>
  <si>
    <t xml:space="preserve"> 자료 : 보건의료원 건강증진과</t>
    <phoneticPr fontId="6" type="noConversion"/>
  </si>
  <si>
    <t>넙도</t>
    <phoneticPr fontId="6" type="noConversion"/>
  </si>
  <si>
    <t>-</t>
    <phoneticPr fontId="6" type="noConversion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</si>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</sst>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 * #,##0_ ;_ * \-#,##0_ ;_ * &quot;-&quot;_ ;_ @_ "/>
    <numFmt numFmtId="177" formatCode="#,##0_ "/>
    <numFmt numFmtId="178" formatCode="0.0"/>
    <numFmt numFmtId="179" formatCode="#,##0;[Red]#,##0"/>
    <numFmt numFmtId="180" formatCode="#,###"/>
  </numFmts>
  <fonts count="5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4"/>
      <name val="Arial Narrow"/>
      <family val="2"/>
    </font>
    <font>
      <sz val="16"/>
      <name val="순명조"/>
      <family val="1"/>
      <charset val="129"/>
    </font>
    <font>
      <sz val="14"/>
      <name val="바탕체"/>
      <family val="1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2"/>
      <color rgb="FF000000"/>
      <name val="바탕체"/>
      <family val="1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vertAlign val="superscript"/>
      <sz val="10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  <scheme val="major"/>
    </font>
    <font>
      <b/>
      <vertAlign val="superscript"/>
      <sz val="10"/>
      <name val="맑은 고딕"/>
      <family val="3"/>
      <charset val="129"/>
      <scheme val="major"/>
    </font>
    <font>
      <b/>
      <sz val="10.5"/>
      <color rgb="FF000000"/>
      <name val="맑은 고딕"/>
      <family val="3"/>
      <charset val="129"/>
      <scheme val="major"/>
    </font>
    <font>
      <sz val="10.5"/>
      <color rgb="FF000000"/>
      <name val="맑은 고딕"/>
      <family val="3"/>
      <charset val="129"/>
      <scheme val="major"/>
    </font>
    <font>
      <b/>
      <sz val="16"/>
      <name val="굴림"/>
      <family val="3"/>
      <charset val="129"/>
    </font>
    <font>
      <sz val="11"/>
      <name val="굴림"/>
      <family val="3"/>
      <charset val="129"/>
    </font>
    <font>
      <b/>
      <sz val="14"/>
      <name val="굴림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0000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7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93">
    <xf numFmtId="0" fontId="0" fillId="0" borderId="0" xfId="0">
      <alignment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 shrinkToFit="1"/>
    </xf>
    <xf numFmtId="3" fontId="15" fillId="0" borderId="10" xfId="0" applyNumberFormat="1" applyFont="1" applyBorder="1" applyAlignment="1">
      <alignment vertical="center" shrinkToFit="1"/>
    </xf>
    <xf numFmtId="3" fontId="15" fillId="0" borderId="49" xfId="0" applyNumberFormat="1" applyFont="1" applyBorder="1" applyAlignment="1">
      <alignment horizontal="centerContinuous" vertical="center" wrapText="1"/>
    </xf>
    <xf numFmtId="0" fontId="24" fillId="0" borderId="43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" fontId="12" fillId="0" borderId="0" xfId="0" applyNumberFormat="1" applyFont="1" applyAlignment="1"/>
    <xf numFmtId="1" fontId="12" fillId="0" borderId="0" xfId="0" applyNumberFormat="1" applyFont="1" applyBorder="1" applyAlignment="1"/>
    <xf numFmtId="0" fontId="12" fillId="0" borderId="0" xfId="0" applyFont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2" fillId="0" borderId="0" xfId="0" applyFont="1">
      <alignment vertical="center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 shrinkToFit="1"/>
    </xf>
    <xf numFmtId="1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/>
    <xf numFmtId="1" fontId="11" fillId="0" borderId="0" xfId="0" applyNumberFormat="1" applyFont="1" applyBorder="1" applyAlignment="1"/>
    <xf numFmtId="0" fontId="11" fillId="0" borderId="0" xfId="0" applyFont="1" applyAlignment="1"/>
    <xf numFmtId="0" fontId="11" fillId="0" borderId="0" xfId="0" applyFont="1" applyBorder="1" applyAlignment="1"/>
    <xf numFmtId="1" fontId="11" fillId="0" borderId="0" xfId="0" applyNumberFormat="1" applyFont="1" applyAlignment="1"/>
    <xf numFmtId="0" fontId="11" fillId="0" borderId="0" xfId="0" applyFont="1" applyBorder="1" applyAlignment="1"/>
    <xf numFmtId="0" fontId="12" fillId="0" borderId="0" xfId="0" applyFont="1" applyBorder="1" applyAlignment="1"/>
    <xf numFmtId="1" fontId="11" fillId="0" borderId="0" xfId="0" applyNumberFormat="1" applyFont="1" applyAlignment="1"/>
    <xf numFmtId="3" fontId="12" fillId="0" borderId="0" xfId="0" applyNumberFormat="1" applyFont="1" applyFill="1" applyAlignment="1"/>
    <xf numFmtId="0" fontId="12" fillId="0" borderId="0" xfId="0" applyFont="1" applyFill="1" applyAlignment="1"/>
    <xf numFmtId="0" fontId="16" fillId="0" borderId="0" xfId="0" applyFont="1" applyFill="1" applyBorder="1" applyAlignment="1"/>
    <xf numFmtId="3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5" fillId="0" borderId="0" xfId="0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/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/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6" fillId="0" borderId="0" xfId="0" applyFont="1" applyFill="1" applyBorder="1" applyAlignment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/>
    <xf numFmtId="0" fontId="12" fillId="0" borderId="0" xfId="0" applyFont="1" applyFill="1" applyAlignment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2" fillId="0" borderId="0" xfId="0" applyNumberFormat="1" applyFont="1" applyAlignment="1"/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Border="1" applyAlignment="1"/>
    <xf numFmtId="3" fontId="12" fillId="0" borderId="0" xfId="0" applyNumberFormat="1" applyFont="1" applyAlignment="1"/>
    <xf numFmtId="0" fontId="12" fillId="0" borderId="0" xfId="0" applyFont="1" applyAlignment="1"/>
    <xf numFmtId="3" fontId="12" fillId="0" borderId="0" xfId="0" applyNumberFormat="1" applyFont="1" applyAlignment="1"/>
    <xf numFmtId="0" fontId="12" fillId="0" borderId="0" xfId="0" applyFont="1" applyBorder="1" applyAlignment="1"/>
    <xf numFmtId="0" fontId="12" fillId="0" borderId="0" xfId="0" applyFont="1" applyAlignment="1"/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/>
    <xf numFmtId="0" fontId="12" fillId="0" borderId="0" xfId="0" applyFont="1" applyBorder="1" applyAlignment="1"/>
    <xf numFmtId="0" fontId="12" fillId="0" borderId="0" xfId="0" applyFont="1" applyAlignment="1"/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176" fontId="15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Border="1" applyAlignment="1"/>
    <xf numFmtId="3" fontId="11" fillId="0" borderId="0" xfId="0" applyNumberFormat="1" applyFont="1" applyAlignment="1"/>
    <xf numFmtId="0" fontId="11" fillId="0" borderId="0" xfId="0" applyFont="1" applyAlignment="1"/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/>
    <xf numFmtId="3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/>
    <xf numFmtId="176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0" fontId="19" fillId="0" borderId="0" xfId="0" applyFont="1" applyAlignment="1"/>
    <xf numFmtId="0" fontId="12" fillId="0" borderId="0" xfId="0" applyFont="1" applyAlignment="1">
      <alignment horizontal="centerContinuous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21" fillId="0" borderId="0" xfId="0" applyFont="1">
      <alignment vertical="center"/>
    </xf>
    <xf numFmtId="0" fontId="20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left"/>
    </xf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Fill="1" applyAlignment="1"/>
    <xf numFmtId="3" fontId="12" fillId="0" borderId="0" xfId="0" applyNumberFormat="1" applyFont="1" applyFill="1" applyAlignment="1"/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3" fontId="12" fillId="0" borderId="0" xfId="0" applyNumberFormat="1" applyFont="1" applyFill="1" applyBorder="1" applyAlignment="1"/>
    <xf numFmtId="0" fontId="1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3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/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/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Alignment="1"/>
    <xf numFmtId="0" fontId="12" fillId="0" borderId="0" xfId="0" applyFont="1" applyBorder="1" applyAlignment="1"/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/>
    <xf numFmtId="3" fontId="11" fillId="0" borderId="0" xfId="0" applyNumberFormat="1" applyFont="1" applyBorder="1" applyAlignment="1">
      <alignment horizontal="left" vertical="center"/>
    </xf>
    <xf numFmtId="0" fontId="11" fillId="0" borderId="0" xfId="0" applyFont="1" applyAlignment="1"/>
    <xf numFmtId="3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/>
    <xf numFmtId="3" fontId="11" fillId="0" borderId="0" xfId="0" applyNumberFormat="1" applyFont="1" applyAlignment="1">
      <alignment horizontal="left" vertical="center"/>
    </xf>
    <xf numFmtId="3" fontId="12" fillId="0" borderId="0" xfId="0" applyNumberFormat="1" applyFont="1" applyAlignment="1"/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/>
    <xf numFmtId="3" fontId="11" fillId="0" borderId="0" xfId="0" applyNumberFormat="1" applyFont="1" applyAlignment="1">
      <alignment vertical="center"/>
    </xf>
    <xf numFmtId="0" fontId="11" fillId="0" borderId="0" xfId="0" applyFont="1" applyAlignment="1"/>
    <xf numFmtId="3" fontId="11" fillId="0" borderId="0" xfId="0" applyNumberFormat="1" applyFont="1" applyAlignment="1"/>
    <xf numFmtId="0" fontId="12" fillId="0" borderId="0" xfId="0" applyFont="1" applyAlignment="1"/>
    <xf numFmtId="0" fontId="12" fillId="0" borderId="0" xfId="0" applyFont="1" applyAlignment="1"/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/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/>
    <xf numFmtId="0" fontId="19" fillId="0" borderId="0" xfId="0" applyFont="1" applyAlignment="1"/>
    <xf numFmtId="0" fontId="12" fillId="0" borderId="0" xfId="0" applyFont="1" applyAlignment="1"/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/>
    <xf numFmtId="0" fontId="12" fillId="0" borderId="0" xfId="0" applyFont="1" applyAlignment="1"/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/>
    <xf numFmtId="0" fontId="12" fillId="0" borderId="0" xfId="0" applyFont="1" applyAlignment="1"/>
    <xf numFmtId="0" fontId="19" fillId="0" borderId="0" xfId="0" applyFont="1" applyBorder="1" applyAlignment="1"/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shrinkToFit="1"/>
    </xf>
    <xf numFmtId="0" fontId="11" fillId="0" borderId="0" xfId="0" applyFont="1" applyAlignment="1"/>
    <xf numFmtId="0" fontId="12" fillId="0" borderId="0" xfId="0" applyFont="1" applyAlignment="1">
      <alignment shrinkToFit="1"/>
    </xf>
    <xf numFmtId="0" fontId="12" fillId="0" borderId="0" xfId="0" applyFont="1" applyAlignment="1"/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Alignment="1"/>
    <xf numFmtId="1" fontId="12" fillId="0" borderId="0" xfId="0" applyNumberFormat="1" applyFont="1" applyAlignment="1"/>
    <xf numFmtId="1" fontId="12" fillId="0" borderId="0" xfId="0" applyNumberFormat="1" applyFont="1" applyBorder="1" applyAlignment="1"/>
    <xf numFmtId="1" fontId="14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 shrinkToFit="1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/>
    <xf numFmtId="0" fontId="11" fillId="0" borderId="0" xfId="0" applyFont="1" applyAlignment="1">
      <alignment vertical="center"/>
    </xf>
    <xf numFmtId="1" fontId="11" fillId="0" borderId="0" xfId="0" applyNumberFormat="1" applyFont="1" applyAlignment="1"/>
    <xf numFmtId="178" fontId="12" fillId="0" borderId="0" xfId="0" applyNumberFormat="1" applyFont="1" applyAlignment="1"/>
    <xf numFmtId="0" fontId="12" fillId="0" borderId="0" xfId="0" applyFont="1" applyBorder="1" applyAlignment="1"/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23" fillId="0" borderId="0" xfId="0" applyFo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2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right" vertical="center" wrapText="1"/>
    </xf>
    <xf numFmtId="0" fontId="24" fillId="0" borderId="25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 wrapText="1"/>
    </xf>
    <xf numFmtId="0" fontId="28" fillId="0" borderId="25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5" fillId="0" borderId="8" xfId="0" applyFont="1" applyBorder="1" applyAlignment="1">
      <alignment horizontal="centerContinuous" vertical="center" shrinkToFit="1"/>
    </xf>
    <xf numFmtId="0" fontId="25" fillId="0" borderId="5" xfId="0" applyFont="1" applyBorder="1" applyAlignment="1">
      <alignment horizontal="centerContinuous" vertical="center" shrinkToFit="1"/>
    </xf>
    <xf numFmtId="0" fontId="25" fillId="0" borderId="13" xfId="0" applyFont="1" applyBorder="1" applyAlignment="1">
      <alignment horizontal="centerContinuous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wrapText="1" shrinkToFit="1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0" xfId="0" applyFont="1" applyFill="1" applyBorder="1" applyAlignment="1" applyProtection="1">
      <alignment horizontal="center" vertical="center" shrinkToFit="1"/>
    </xf>
    <xf numFmtId="0" fontId="15" fillId="0" borderId="5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shrinkToFit="1"/>
    </xf>
    <xf numFmtId="3" fontId="25" fillId="0" borderId="1" xfId="0" applyNumberFormat="1" applyFont="1" applyBorder="1" applyAlignment="1">
      <alignment horizontal="centerContinuous" vertical="center" shrinkToFit="1"/>
    </xf>
    <xf numFmtId="3" fontId="25" fillId="0" borderId="2" xfId="0" applyNumberFormat="1" applyFont="1" applyBorder="1" applyAlignment="1">
      <alignment horizontal="centerContinuous" vertical="center" shrinkToFit="1"/>
    </xf>
    <xf numFmtId="0" fontId="18" fillId="0" borderId="0" xfId="0" applyFont="1">
      <alignment vertical="center"/>
    </xf>
    <xf numFmtId="1" fontId="15" fillId="0" borderId="0" xfId="0" applyNumberFormat="1" applyFont="1" applyBorder="1" applyAlignment="1">
      <alignment vertical="center" shrinkToFit="1"/>
    </xf>
    <xf numFmtId="1" fontId="15" fillId="0" borderId="0" xfId="0" applyNumberFormat="1" applyFont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23" fillId="0" borderId="0" xfId="0" applyFont="1" applyFill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0" fontId="23" fillId="0" borderId="0" xfId="0" applyFont="1" applyFill="1">
      <alignment vertical="center"/>
    </xf>
    <xf numFmtId="0" fontId="25" fillId="0" borderId="3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23" fillId="0" borderId="0" xfId="0" applyFont="1" applyBorder="1" applyAlignment="1"/>
    <xf numFmtId="176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5" fillId="0" borderId="5" xfId="0" applyFont="1" applyBorder="1" applyAlignment="1">
      <alignment horizontal="centerContinuous" vertical="center" shrinkToFit="1"/>
    </xf>
    <xf numFmtId="0" fontId="25" fillId="0" borderId="8" xfId="0" applyFont="1" applyBorder="1" applyAlignment="1">
      <alignment horizontal="centerContinuous" vertical="center" shrinkToFit="1"/>
    </xf>
    <xf numFmtId="0" fontId="25" fillId="0" borderId="5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Border="1" applyAlignment="1"/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Continuous" vertical="center"/>
    </xf>
    <xf numFmtId="0" fontId="23" fillId="0" borderId="0" xfId="0" applyFont="1" applyBorder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38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 wrapText="1" shrinkToFit="1"/>
    </xf>
    <xf numFmtId="1" fontId="25" fillId="0" borderId="36" xfId="0" applyNumberFormat="1" applyFont="1" applyBorder="1" applyAlignment="1">
      <alignment horizontal="center" vertical="center" shrinkToFit="1"/>
    </xf>
    <xf numFmtId="0" fontId="31" fillId="0" borderId="0" xfId="0" applyFont="1">
      <alignment vertical="center"/>
    </xf>
    <xf numFmtId="0" fontId="23" fillId="0" borderId="6" xfId="0" quotePrefix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shrinkToFit="1"/>
    </xf>
    <xf numFmtId="1" fontId="25" fillId="0" borderId="2" xfId="0" applyNumberFormat="1" applyFont="1" applyBorder="1" applyAlignment="1">
      <alignment horizontal="center" vertical="center" shrinkToFit="1"/>
    </xf>
    <xf numFmtId="3" fontId="11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3" fillId="0" borderId="7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1" fontId="15" fillId="0" borderId="0" xfId="0" applyNumberFormat="1" applyFont="1" applyBorder="1" applyAlignment="1">
      <alignment horizontal="center" vertical="center" shrinkToFit="1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41" fontId="23" fillId="0" borderId="0" xfId="0" applyNumberFormat="1" applyFont="1" applyBorder="1" applyAlignment="1">
      <alignment horizontal="right" vertical="center" wrapText="1"/>
    </xf>
    <xf numFmtId="3" fontId="15" fillId="0" borderId="60" xfId="0" applyNumberFormat="1" applyFont="1" applyBorder="1" applyAlignment="1">
      <alignment horizontal="centerContinuous" vertical="center" shrinkToFit="1"/>
    </xf>
    <xf numFmtId="3" fontId="15" fillId="0" borderId="61" xfId="0" applyNumberFormat="1" applyFont="1" applyBorder="1" applyAlignment="1">
      <alignment horizontal="center" vertical="center" shrinkToFit="1"/>
    </xf>
    <xf numFmtId="0" fontId="23" fillId="0" borderId="5" xfId="0" applyFont="1" applyBorder="1">
      <alignment vertical="center"/>
    </xf>
    <xf numFmtId="3" fontId="25" fillId="0" borderId="2" xfId="0" applyNumberFormat="1" applyFont="1" applyFill="1" applyBorder="1" applyAlignment="1">
      <alignment horizontal="centerContinuous" vertical="center" wrapText="1" shrinkToFit="1"/>
    </xf>
    <xf numFmtId="3" fontId="25" fillId="0" borderId="13" xfId="0" applyNumberFormat="1" applyFont="1" applyFill="1" applyBorder="1" applyAlignment="1">
      <alignment horizontal="centerContinuous" vertical="center" wrapText="1" shrinkToFit="1"/>
    </xf>
    <xf numFmtId="0" fontId="12" fillId="0" borderId="0" xfId="0" applyFont="1" applyBorder="1">
      <alignment vertical="center"/>
    </xf>
    <xf numFmtId="3" fontId="25" fillId="0" borderId="3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Continuous" vertical="center" wrapText="1"/>
    </xf>
    <xf numFmtId="3" fontId="25" fillId="0" borderId="4" xfId="0" applyNumberFormat="1" applyFont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Continuous" vertical="center" wrapText="1"/>
    </xf>
    <xf numFmtId="0" fontId="23" fillId="0" borderId="0" xfId="0" applyFont="1" applyBorder="1">
      <alignment vertical="center"/>
    </xf>
    <xf numFmtId="3" fontId="15" fillId="0" borderId="15" xfId="0" applyNumberFormat="1" applyFont="1" applyBorder="1" applyAlignment="1">
      <alignment horizontal="centerContinuous" vertical="center" wrapText="1"/>
    </xf>
    <xf numFmtId="3" fontId="15" fillId="0" borderId="2" xfId="0" applyNumberFormat="1" applyFont="1" applyBorder="1" applyAlignment="1">
      <alignment horizontal="centerContinuous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Continuous" vertical="center" wrapText="1"/>
    </xf>
    <xf numFmtId="3" fontId="15" fillId="0" borderId="10" xfId="0" applyNumberFormat="1" applyFont="1" applyBorder="1" applyAlignment="1">
      <alignment horizontal="centerContinuous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shrinkToFit="1"/>
    </xf>
    <xf numFmtId="0" fontId="25" fillId="0" borderId="4" xfId="0" applyFont="1" applyBorder="1" applyAlignment="1">
      <alignment horizontal="centerContinuous" vertical="center" wrapText="1" shrinkToFit="1"/>
    </xf>
    <xf numFmtId="0" fontId="25" fillId="0" borderId="12" xfId="0" applyFont="1" applyBorder="1" applyAlignment="1">
      <alignment horizontal="centerContinuous" vertical="center" wrapText="1" shrinkToFit="1"/>
    </xf>
    <xf numFmtId="0" fontId="25" fillId="0" borderId="5" xfId="0" applyFont="1" applyBorder="1" applyAlignment="1">
      <alignment horizontal="center" vertical="center" wrapText="1" shrinkToFit="1"/>
    </xf>
    <xf numFmtId="0" fontId="35" fillId="0" borderId="0" xfId="0" applyFont="1" applyFill="1" applyAlignment="1">
      <alignment vertical="center"/>
    </xf>
    <xf numFmtId="3" fontId="15" fillId="0" borderId="50" xfId="0" applyNumberFormat="1" applyFont="1" applyBorder="1" applyAlignment="1">
      <alignment horizontal="centerContinuous" vertical="center" wrapText="1" shrinkToFit="1"/>
    </xf>
    <xf numFmtId="3" fontId="15" fillId="0" borderId="2" xfId="0" applyNumberFormat="1" applyFont="1" applyBorder="1" applyAlignment="1">
      <alignment horizontal="centerContinuous" vertical="center" wrapText="1" shrinkToFit="1"/>
    </xf>
    <xf numFmtId="0" fontId="15" fillId="0" borderId="2" xfId="0" applyFont="1" applyFill="1" applyBorder="1" applyAlignment="1" applyProtection="1">
      <alignment horizontal="center" vertical="center" wrapText="1" shrinkToFit="1"/>
    </xf>
    <xf numFmtId="3" fontId="15" fillId="0" borderId="5" xfId="0" applyNumberFormat="1" applyFont="1" applyBorder="1" applyAlignment="1">
      <alignment horizontal="centerContinuous" vertical="center" wrapText="1"/>
    </xf>
    <xf numFmtId="0" fontId="25" fillId="0" borderId="10" xfId="0" applyFont="1" applyBorder="1" applyAlignment="1">
      <alignment horizontal="centerContinuous" vertical="center" wrapText="1" shrinkToFit="1"/>
    </xf>
    <xf numFmtId="0" fontId="25" fillId="0" borderId="2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Continuous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centerContinuous" vertical="center" wrapText="1" shrinkToFit="1"/>
    </xf>
    <xf numFmtId="0" fontId="25" fillId="0" borderId="2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Continuous" vertical="center" wrapText="1" shrinkToFit="1"/>
    </xf>
    <xf numFmtId="0" fontId="15" fillId="0" borderId="2" xfId="0" applyFont="1" applyBorder="1" applyAlignment="1">
      <alignment horizontal="centerContinuous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25" fillId="0" borderId="15" xfId="0" applyFont="1" applyBorder="1" applyAlignment="1">
      <alignment horizontal="centerContinuous" vertical="center" wrapText="1" shrinkToFit="1"/>
    </xf>
    <xf numFmtId="0" fontId="23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Border="1" applyAlignment="1">
      <alignment vertical="center"/>
    </xf>
    <xf numFmtId="0" fontId="23" fillId="0" borderId="17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center" vertical="center" wrapText="1" shrinkToFit="1"/>
    </xf>
    <xf numFmtId="0" fontId="25" fillId="0" borderId="15" xfId="0" applyFont="1" applyBorder="1" applyAlignment="1">
      <alignment horizontal="center" vertical="center" wrapText="1" shrinkToFit="1"/>
    </xf>
    <xf numFmtId="1" fontId="25" fillId="0" borderId="2" xfId="0" applyNumberFormat="1" applyFont="1" applyBorder="1" applyAlignment="1">
      <alignment horizontal="center" vertical="center" wrapText="1" shrinkToFit="1"/>
    </xf>
    <xf numFmtId="1" fontId="25" fillId="0" borderId="15" xfId="0" applyNumberFormat="1" applyFont="1" applyBorder="1" applyAlignment="1">
      <alignment horizontal="center" vertical="center" wrapText="1" shrinkToFit="1"/>
    </xf>
    <xf numFmtId="1" fontId="25" fillId="0" borderId="2" xfId="0" applyNumberFormat="1" applyFont="1" applyBorder="1" applyAlignment="1">
      <alignment horizontal="centerContinuous" vertical="center" wrapText="1" shrinkToFit="1"/>
    </xf>
    <xf numFmtId="1" fontId="25" fillId="0" borderId="13" xfId="0" applyNumberFormat="1" applyFont="1" applyBorder="1" applyAlignment="1">
      <alignment horizontal="center" vertical="center" wrapText="1" shrinkToFit="1"/>
    </xf>
    <xf numFmtId="1" fontId="25" fillId="0" borderId="36" xfId="0" applyNumberFormat="1" applyFont="1" applyBorder="1" applyAlignment="1">
      <alignment horizontal="center" vertical="center" wrapText="1" shrinkToFit="1"/>
    </xf>
    <xf numFmtId="1" fontId="25" fillId="0" borderId="20" xfId="0" applyNumberFormat="1" applyFont="1" applyBorder="1" applyAlignment="1">
      <alignment horizontal="center" vertical="center" wrapText="1" shrinkToFit="1"/>
    </xf>
    <xf numFmtId="1" fontId="15" fillId="0" borderId="10" xfId="0" applyNumberFormat="1" applyFont="1" applyBorder="1" applyAlignment="1">
      <alignment horizontal="center" vertical="center" wrapText="1" shrinkToFit="1"/>
    </xf>
    <xf numFmtId="0" fontId="31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1" fontId="25" fillId="0" borderId="5" xfId="0" applyNumberFormat="1" applyFont="1" applyBorder="1" applyAlignment="1">
      <alignment horizontal="center" vertical="center" wrapText="1" shrinkToFit="1"/>
    </xf>
    <xf numFmtId="1" fontId="25" fillId="0" borderId="4" xfId="0" applyNumberFormat="1" applyFont="1" applyBorder="1" applyAlignment="1">
      <alignment horizontal="center" vertical="center" wrapText="1" shrinkToFit="1"/>
    </xf>
    <xf numFmtId="1" fontId="25" fillId="0" borderId="10" xfId="0" applyNumberFormat="1" applyFont="1" applyBorder="1" applyAlignment="1">
      <alignment horizontal="center" vertical="center" wrapText="1" shrinkToFit="1"/>
    </xf>
    <xf numFmtId="0" fontId="25" fillId="0" borderId="43" xfId="0" quotePrefix="1" applyFont="1" applyFill="1" applyBorder="1" applyAlignment="1">
      <alignment horizontal="center" vertical="center" wrapText="1"/>
    </xf>
    <xf numFmtId="0" fontId="25" fillId="0" borderId="0" xfId="0" applyFont="1" applyBorder="1">
      <alignment vertical="center"/>
    </xf>
    <xf numFmtId="3" fontId="23" fillId="0" borderId="0" xfId="0" applyNumberFormat="1" applyFont="1" applyBorder="1" applyAlignment="1">
      <alignment horizontal="center" vertical="center"/>
    </xf>
    <xf numFmtId="176" fontId="25" fillId="0" borderId="2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5" fillId="0" borderId="0" xfId="0" applyFont="1">
      <alignment vertical="center"/>
    </xf>
    <xf numFmtId="1" fontId="25" fillId="0" borderId="0" xfId="0" applyNumberFormat="1" applyFont="1" applyBorder="1" applyAlignment="1">
      <alignment vertical="center" shrinkToFit="1"/>
    </xf>
    <xf numFmtId="1" fontId="25" fillId="0" borderId="0" xfId="0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/>
    <xf numFmtId="0" fontId="23" fillId="0" borderId="0" xfId="0" applyFont="1" applyAlignment="1">
      <alignment vertical="center"/>
    </xf>
    <xf numFmtId="1" fontId="23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 shrinkToFit="1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5" fillId="0" borderId="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1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/>
    <xf numFmtId="0" fontId="40" fillId="0" borderId="0" xfId="0" applyFont="1">
      <alignment vertical="center"/>
    </xf>
    <xf numFmtId="0" fontId="43" fillId="0" borderId="0" xfId="0" applyFont="1">
      <alignment vertical="center"/>
    </xf>
    <xf numFmtId="0" fontId="40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0" fontId="4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vertical="center"/>
    </xf>
    <xf numFmtId="0" fontId="23" fillId="0" borderId="42" xfId="0" applyFont="1" applyFill="1" applyBorder="1">
      <alignment vertical="center"/>
    </xf>
    <xf numFmtId="0" fontId="41" fillId="0" borderId="0" xfId="0" applyFont="1" applyBorder="1" applyAlignment="1">
      <alignment vertical="center"/>
    </xf>
    <xf numFmtId="1" fontId="41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25" fillId="0" borderId="49" xfId="0" applyFont="1" applyBorder="1" applyAlignment="1">
      <alignment horizontal="centerContinuous" vertical="center" wrapText="1" shrinkToFit="1"/>
    </xf>
    <xf numFmtId="0" fontId="11" fillId="0" borderId="0" xfId="0" applyFont="1" applyFill="1" applyBorder="1" applyAlignment="1">
      <alignment vertical="center"/>
    </xf>
    <xf numFmtId="0" fontId="38" fillId="0" borderId="0" xfId="0" applyFont="1" applyAlignment="1">
      <alignment horizontal="right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0" xfId="0" applyFont="1" applyBorder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74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41" fontId="23" fillId="0" borderId="0" xfId="0" applyNumberFormat="1" applyFont="1" applyFill="1" applyBorder="1" applyAlignment="1">
      <alignment horizontal="right" vertical="center" wrapText="1"/>
    </xf>
    <xf numFmtId="0" fontId="23" fillId="0" borderId="75" xfId="0" applyFont="1" applyBorder="1" applyAlignment="1">
      <alignment horizontal="right" vertical="center" wrapText="1"/>
    </xf>
    <xf numFmtId="3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24" fillId="0" borderId="25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22" fillId="0" borderId="25" xfId="0" applyFont="1" applyBorder="1" applyAlignment="1">
      <alignment horizontal="center" vertical="center" wrapText="1"/>
    </xf>
    <xf numFmtId="41" fontId="22" fillId="0" borderId="0" xfId="0" applyNumberFormat="1" applyFont="1" applyBorder="1" applyAlignment="1">
      <alignment horizontal="right" vertical="center" wrapText="1"/>
    </xf>
    <xf numFmtId="41" fontId="22" fillId="0" borderId="17" xfId="0" applyNumberFormat="1" applyFont="1" applyBorder="1" applyAlignment="1">
      <alignment horizontal="right" vertical="center" wrapText="1"/>
    </xf>
    <xf numFmtId="0" fontId="25" fillId="0" borderId="43" xfId="0" applyFont="1" applyFill="1" applyBorder="1" applyAlignment="1">
      <alignment horizontal="center" vertical="center"/>
    </xf>
    <xf numFmtId="0" fontId="31" fillId="0" borderId="0" xfId="0" applyFont="1" applyBorder="1">
      <alignment vertical="center"/>
    </xf>
    <xf numFmtId="41" fontId="23" fillId="0" borderId="7" xfId="0" applyNumberFormat="1" applyFont="1" applyFill="1" applyBorder="1" applyAlignment="1">
      <alignment horizontal="right" vertical="center" wrapText="1"/>
    </xf>
    <xf numFmtId="0" fontId="25" fillId="0" borderId="43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5" fillId="0" borderId="76" xfId="0" quotePrefix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176" fontId="25" fillId="0" borderId="22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24" fillId="0" borderId="7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179" fontId="22" fillId="0" borderId="0" xfId="0" applyNumberFormat="1" applyFont="1" applyBorder="1" applyAlignment="1">
      <alignment horizontal="right" vertical="center" wrapText="1"/>
    </xf>
    <xf numFmtId="179" fontId="22" fillId="0" borderId="75" xfId="0" applyNumberFormat="1" applyFont="1" applyBorder="1" applyAlignment="1">
      <alignment horizontal="right" vertical="center" wrapText="1"/>
    </xf>
    <xf numFmtId="176" fontId="11" fillId="0" borderId="0" xfId="0" quotePrefix="1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horizontal="right" vertical="center" wrapText="1"/>
    </xf>
    <xf numFmtId="41" fontId="22" fillId="0" borderId="17" xfId="0" applyNumberFormat="1" applyFont="1" applyFill="1" applyBorder="1" applyAlignment="1">
      <alignment horizontal="right" vertical="center" wrapText="1"/>
    </xf>
    <xf numFmtId="41" fontId="45" fillId="0" borderId="0" xfId="0" applyNumberFormat="1" applyFont="1" applyFill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center" wrapText="1"/>
    </xf>
    <xf numFmtId="41" fontId="47" fillId="0" borderId="0" xfId="0" applyNumberFormat="1" applyFont="1" applyAlignment="1">
      <alignment horizontal="right" vertical="center" wrapText="1"/>
    </xf>
    <xf numFmtId="0" fontId="11" fillId="0" borderId="0" xfId="0" applyFont="1">
      <alignment vertical="center"/>
    </xf>
    <xf numFmtId="0" fontId="47" fillId="0" borderId="0" xfId="0" applyFont="1" applyAlignment="1">
      <alignment horizontal="right" vertical="center" wrapText="1"/>
    </xf>
    <xf numFmtId="41" fontId="23" fillId="0" borderId="17" xfId="0" applyNumberFormat="1" applyFont="1" applyBorder="1" applyAlignment="1">
      <alignment horizontal="right" vertical="center" wrapText="1"/>
    </xf>
    <xf numFmtId="0" fontId="24" fillId="0" borderId="75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/>
    </xf>
    <xf numFmtId="0" fontId="25" fillId="0" borderId="17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24" fillId="0" borderId="82" xfId="0" applyFont="1" applyBorder="1" applyAlignment="1">
      <alignment horizontal="right" vertical="center" wrapText="1"/>
    </xf>
    <xf numFmtId="41" fontId="46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5" fillId="0" borderId="79" xfId="0" applyFont="1" applyFill="1" applyBorder="1" applyAlignment="1">
      <alignment horizontal="right" vertical="center"/>
    </xf>
    <xf numFmtId="179" fontId="24" fillId="0" borderId="0" xfId="0" applyNumberFormat="1" applyFont="1" applyBorder="1" applyAlignment="1">
      <alignment horizontal="right" vertical="center" wrapText="1"/>
    </xf>
    <xf numFmtId="41" fontId="23" fillId="0" borderId="0" xfId="0" applyNumberFormat="1" applyFont="1" applyBorder="1" applyAlignment="1">
      <alignment horizontal="right" vertical="center" wrapText="1"/>
    </xf>
    <xf numFmtId="41" fontId="25" fillId="0" borderId="17" xfId="0" applyNumberFormat="1" applyFont="1" applyBorder="1" applyAlignment="1">
      <alignment horizontal="right" vertical="center" wrapText="1"/>
    </xf>
    <xf numFmtId="41" fontId="25" fillId="0" borderId="0" xfId="0" applyNumberFormat="1" applyFont="1" applyBorder="1" applyAlignment="1">
      <alignment horizontal="right" vertical="center" wrapText="1"/>
    </xf>
    <xf numFmtId="41" fontId="23" fillId="0" borderId="17" xfId="0" applyNumberFormat="1" applyFont="1" applyBorder="1" applyAlignment="1">
      <alignment horizontal="right" vertical="center" wrapText="1"/>
    </xf>
    <xf numFmtId="41" fontId="23" fillId="0" borderId="75" xfId="0" applyNumberFormat="1" applyFont="1" applyBorder="1" applyAlignment="1">
      <alignment horizontal="right" vertical="center" wrapText="1"/>
    </xf>
    <xf numFmtId="41" fontId="23" fillId="0" borderId="0" xfId="0" applyNumberFormat="1" applyFont="1" applyFill="1" applyBorder="1" applyAlignment="1">
      <alignment horizontal="right" vertical="center" wrapText="1"/>
    </xf>
    <xf numFmtId="41" fontId="23" fillId="0" borderId="0" xfId="0" applyNumberFormat="1" applyFont="1" applyFill="1" applyBorder="1" applyAlignment="1">
      <alignment horizontal="right" vertical="center" wrapText="1"/>
    </xf>
    <xf numFmtId="0" fontId="22" fillId="0" borderId="77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81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82" xfId="0" applyFont="1" applyBorder="1" applyAlignment="1">
      <alignment horizontal="right" vertical="center" wrapText="1"/>
    </xf>
    <xf numFmtId="0" fontId="24" fillId="0" borderId="42" xfId="0" applyFont="1" applyBorder="1" applyAlignment="1">
      <alignment horizontal="right" vertical="center" wrapText="1"/>
    </xf>
    <xf numFmtId="0" fontId="24" fillId="0" borderId="8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22" fillId="0" borderId="81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2" fillId="0" borderId="75" xfId="0" applyFont="1" applyBorder="1" applyAlignment="1">
      <alignment horizontal="right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79" fontId="22" fillId="0" borderId="0" xfId="0" applyNumberFormat="1" applyFont="1" applyBorder="1" applyAlignment="1">
      <alignment horizontal="right" vertical="center" wrapText="1"/>
    </xf>
    <xf numFmtId="0" fontId="22" fillId="0" borderId="42" xfId="0" applyFont="1" applyFill="1" applyBorder="1" applyAlignment="1">
      <alignment horizontal="right" vertical="center" wrapText="1"/>
    </xf>
    <xf numFmtId="0" fontId="22" fillId="0" borderId="82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41" fontId="22" fillId="0" borderId="0" xfId="0" applyNumberFormat="1" applyFont="1" applyFill="1" applyBorder="1" applyAlignment="1">
      <alignment horizontal="right" vertical="center" wrapText="1"/>
    </xf>
    <xf numFmtId="41" fontId="2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0" borderId="0" xfId="0" applyFont="1">
      <alignment vertical="center"/>
    </xf>
    <xf numFmtId="0" fontId="23" fillId="0" borderId="0" xfId="0" applyFont="1" applyFill="1" applyBorder="1" applyAlignment="1">
      <alignment vertical="center"/>
    </xf>
    <xf numFmtId="41" fontId="38" fillId="0" borderId="0" xfId="0" applyNumberFormat="1" applyFont="1" applyAlignment="1">
      <alignment horizontal="right" vertical="center" wrapText="1"/>
    </xf>
    <xf numFmtId="41" fontId="38" fillId="0" borderId="63" xfId="0" applyNumberFormat="1" applyFont="1" applyBorder="1" applyAlignment="1">
      <alignment horizontal="right" vertical="center" wrapText="1"/>
    </xf>
    <xf numFmtId="41" fontId="22" fillId="0" borderId="16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41" fontId="22" fillId="0" borderId="84" xfId="0" applyNumberFormat="1" applyFont="1" applyBorder="1" applyAlignment="1">
      <alignment horizontal="center" vertical="center" wrapText="1"/>
    </xf>
    <xf numFmtId="41" fontId="37" fillId="0" borderId="0" xfId="0" applyNumberFormat="1" applyFont="1" applyAlignment="1">
      <alignment horizontal="right" vertical="center" wrapText="1"/>
    </xf>
    <xf numFmtId="41" fontId="47" fillId="0" borderId="0" xfId="0" applyNumberFormat="1" applyFont="1" applyAlignment="1">
      <alignment horizontal="right" vertical="center" wrapText="1"/>
    </xf>
    <xf numFmtId="41" fontId="47" fillId="0" borderId="63" xfId="0" applyNumberFormat="1" applyFont="1" applyBorder="1" applyAlignment="1">
      <alignment horizontal="right" vertical="center" wrapText="1"/>
    </xf>
    <xf numFmtId="41" fontId="11" fillId="0" borderId="0" xfId="0" applyNumberFormat="1" applyFont="1" applyFill="1" applyBorder="1" applyAlignment="1">
      <alignment vertical="center"/>
    </xf>
    <xf numFmtId="41" fontId="48" fillId="0" borderId="0" xfId="0" applyNumberFormat="1" applyFont="1" applyAlignment="1">
      <alignment horizontal="right" vertical="center" wrapText="1"/>
    </xf>
    <xf numFmtId="41" fontId="47" fillId="0" borderId="0" xfId="0" applyNumberFormat="1" applyFont="1" applyAlignment="1">
      <alignment horizontal="right" vertical="center" wrapText="1"/>
    </xf>
    <xf numFmtId="0" fontId="22" fillId="0" borderId="42" xfId="0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0" fontId="22" fillId="0" borderId="17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41" fontId="22" fillId="0" borderId="0" xfId="0" applyNumberFormat="1" applyFont="1" applyBorder="1" applyAlignment="1">
      <alignment horizontal="right" vertical="center" wrapText="1"/>
    </xf>
    <xf numFmtId="41" fontId="22" fillId="0" borderId="17" xfId="0" applyNumberFormat="1" applyFont="1" applyBorder="1" applyAlignment="1">
      <alignment horizontal="right" vertical="center" wrapText="1"/>
    </xf>
    <xf numFmtId="41" fontId="24" fillId="0" borderId="0" xfId="0" applyNumberFormat="1" applyFont="1" applyBorder="1" applyAlignment="1">
      <alignment horizontal="right" vertical="center" wrapText="1"/>
    </xf>
    <xf numFmtId="0" fontId="22" fillId="0" borderId="0" xfId="0" quotePrefix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center" wrapText="1"/>
    </xf>
    <xf numFmtId="0" fontId="22" fillId="0" borderId="65" xfId="0" applyFont="1" applyBorder="1" applyAlignment="1">
      <alignment horizontal="right" vertical="center" wrapText="1"/>
    </xf>
    <xf numFmtId="0" fontId="22" fillId="0" borderId="63" xfId="0" applyFont="1" applyBorder="1" applyAlignment="1">
      <alignment horizontal="right" vertical="center" wrapText="1"/>
    </xf>
    <xf numFmtId="41" fontId="24" fillId="0" borderId="17" xfId="0" applyNumberFormat="1" applyFont="1" applyBorder="1" applyAlignment="1">
      <alignment horizontal="right" vertical="center" wrapText="1"/>
    </xf>
    <xf numFmtId="41" fontId="24" fillId="0" borderId="82" xfId="0" applyNumberFormat="1" applyFont="1" applyBorder="1" applyAlignment="1">
      <alignment horizontal="right" vertical="center" wrapText="1"/>
    </xf>
    <xf numFmtId="41" fontId="24" fillId="0" borderId="42" xfId="0" applyNumberFormat="1" applyFont="1" applyBorder="1" applyAlignment="1">
      <alignment horizontal="right" vertical="center" wrapText="1"/>
    </xf>
    <xf numFmtId="41" fontId="25" fillId="0" borderId="42" xfId="0" applyNumberFormat="1" applyFont="1" applyBorder="1" applyAlignment="1">
      <alignment horizontal="right" vertical="center" wrapText="1"/>
    </xf>
    <xf numFmtId="41" fontId="24" fillId="0" borderId="82" xfId="0" applyNumberFormat="1" applyFont="1" applyBorder="1" applyAlignment="1">
      <alignment horizontal="right" vertical="center" wrapText="1"/>
    </xf>
    <xf numFmtId="41" fontId="24" fillId="0" borderId="42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center" vertical="center" wrapText="1" shrinkToFit="1"/>
    </xf>
    <xf numFmtId="3" fontId="15" fillId="0" borderId="49" xfId="0" applyNumberFormat="1" applyFont="1" applyBorder="1" applyAlignment="1">
      <alignment horizontal="center" vertical="center" wrapText="1" shrinkToFit="1"/>
    </xf>
    <xf numFmtId="0" fontId="11" fillId="0" borderId="42" xfId="0" applyFont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3" fontId="22" fillId="0" borderId="63" xfId="0" applyNumberFormat="1" applyFont="1" applyBorder="1" applyAlignment="1">
      <alignment horizontal="right" vertical="center" wrapText="1"/>
    </xf>
    <xf numFmtId="0" fontId="22" fillId="0" borderId="87" xfId="0" applyFont="1" applyBorder="1" applyAlignment="1">
      <alignment horizontal="center" vertical="center" wrapText="1"/>
    </xf>
    <xf numFmtId="3" fontId="22" fillId="0" borderId="65" xfId="0" applyNumberFormat="1" applyFont="1" applyBorder="1" applyAlignment="1">
      <alignment horizontal="right" vertical="center" wrapText="1"/>
    </xf>
    <xf numFmtId="0" fontId="11" fillId="0" borderId="85" xfId="0" applyFont="1" applyBorder="1" applyAlignment="1">
      <alignment horizontal="right" vertical="center"/>
    </xf>
    <xf numFmtId="41" fontId="22" fillId="0" borderId="6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5" fillId="0" borderId="2" xfId="0" applyFont="1" applyBorder="1" applyAlignment="1">
      <alignment horizontal="center" vertical="center" wrapText="1" shrinkToFit="1"/>
    </xf>
    <xf numFmtId="0" fontId="25" fillId="0" borderId="26" xfId="0" applyFont="1" applyFill="1" applyBorder="1" applyAlignment="1">
      <alignment horizontal="center" vertical="center" wrapText="1" shrinkToFit="1"/>
    </xf>
    <xf numFmtId="0" fontId="25" fillId="0" borderId="2" xfId="0" applyFont="1" applyFill="1" applyBorder="1" applyAlignment="1">
      <alignment horizontal="center" vertical="center" shrinkToFit="1"/>
    </xf>
    <xf numFmtId="3" fontId="25" fillId="0" borderId="2" xfId="0" applyNumberFormat="1" applyFont="1" applyFill="1" applyBorder="1" applyAlignment="1">
      <alignment horizontal="center" vertical="center" wrapText="1" shrinkToFit="1"/>
    </xf>
    <xf numFmtId="0" fontId="22" fillId="0" borderId="55" xfId="0" applyFont="1" applyBorder="1" applyAlignment="1">
      <alignment horizontal="right" vertical="center" wrapText="1"/>
    </xf>
    <xf numFmtId="0" fontId="22" fillId="0" borderId="90" xfId="0" applyFont="1" applyBorder="1" applyAlignment="1">
      <alignment horizontal="right" vertical="center" wrapText="1"/>
    </xf>
    <xf numFmtId="41" fontId="23" fillId="0" borderId="7" xfId="0" applyNumberFormat="1" applyFont="1" applyFill="1" applyBorder="1" applyAlignment="1">
      <alignment horizontal="right" vertical="center" wrapText="1"/>
    </xf>
    <xf numFmtId="41" fontId="23" fillId="0" borderId="0" xfId="0" applyNumberFormat="1" applyFont="1" applyFill="1" applyBorder="1" applyAlignment="1">
      <alignment horizontal="right" vertical="center" wrapText="1"/>
    </xf>
    <xf numFmtId="3" fontId="25" fillId="0" borderId="2" xfId="0" applyNumberFormat="1" applyFont="1" applyBorder="1" applyAlignment="1">
      <alignment horizontal="center" vertical="center" shrinkToFit="1"/>
    </xf>
    <xf numFmtId="3" fontId="25" fillId="0" borderId="1" xfId="0" applyNumberFormat="1" applyFont="1" applyBorder="1" applyAlignment="1">
      <alignment horizontal="center" vertical="center" shrinkToFit="1"/>
    </xf>
    <xf numFmtId="3" fontId="15" fillId="0" borderId="10" xfId="0" applyNumberFormat="1" applyFont="1" applyBorder="1" applyAlignment="1">
      <alignment horizontal="center" vertical="center" wrapText="1"/>
    </xf>
    <xf numFmtId="41" fontId="24" fillId="0" borderId="79" xfId="0" applyNumberFormat="1" applyFont="1" applyBorder="1" applyAlignment="1">
      <alignment horizontal="right" vertical="center" wrapText="1"/>
    </xf>
    <xf numFmtId="41" fontId="24" fillId="0" borderId="85" xfId="0" applyNumberFormat="1" applyFont="1" applyBorder="1" applyAlignment="1">
      <alignment horizontal="right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0" borderId="86" xfId="0" applyFont="1" applyFill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23" fillId="0" borderId="79" xfId="0" applyNumberFormat="1" applyFont="1" applyBorder="1" applyAlignment="1">
      <alignment horizontal="right" vertical="center" wrapText="1"/>
    </xf>
    <xf numFmtId="3" fontId="23" fillId="0" borderId="77" xfId="0" applyNumberFormat="1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shrinkToFit="1"/>
    </xf>
    <xf numFmtId="41" fontId="22" fillId="0" borderId="7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right" vertical="center" wrapText="1"/>
    </xf>
    <xf numFmtId="1" fontId="39" fillId="0" borderId="0" xfId="0" applyNumberFormat="1" applyFont="1" applyAlignment="1">
      <alignment horizontal="center" vertical="center"/>
    </xf>
    <xf numFmtId="1" fontId="11" fillId="0" borderId="42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wrapText="1"/>
    </xf>
    <xf numFmtId="0" fontId="25" fillId="0" borderId="36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1" fontId="25" fillId="0" borderId="2" xfId="0" applyNumberFormat="1" applyFont="1" applyBorder="1" applyAlignment="1">
      <alignment horizontal="center" vertical="center" wrapText="1"/>
    </xf>
    <xf numFmtId="177" fontId="47" fillId="0" borderId="0" xfId="0" applyNumberFormat="1" applyFont="1" applyAlignment="1">
      <alignment horizontal="right" vertical="center" wrapText="1"/>
    </xf>
    <xf numFmtId="177" fontId="47" fillId="0" borderId="0" xfId="0" applyNumberFormat="1" applyFont="1" applyFill="1" applyBorder="1" applyAlignment="1">
      <alignment horizontal="right" vertical="center" wrapText="1"/>
    </xf>
    <xf numFmtId="177" fontId="47" fillId="0" borderId="0" xfId="0" applyNumberFormat="1" applyFont="1" applyBorder="1" applyAlignment="1">
      <alignment horizontal="right" vertical="center" wrapText="1"/>
    </xf>
    <xf numFmtId="177" fontId="47" fillId="0" borderId="75" xfId="0" applyNumberFormat="1" applyFont="1" applyBorder="1" applyAlignment="1">
      <alignment horizontal="right" vertical="center" wrapText="1"/>
    </xf>
    <xf numFmtId="177" fontId="48" fillId="0" borderId="0" xfId="0" applyNumberFormat="1" applyFont="1" applyFill="1" applyBorder="1" applyAlignment="1">
      <alignment horizontal="right" vertical="center" wrapText="1"/>
    </xf>
    <xf numFmtId="177" fontId="48" fillId="0" borderId="0" xfId="0" applyNumberFormat="1" applyFont="1" applyBorder="1" applyAlignment="1">
      <alignment horizontal="right" vertical="center" wrapText="1"/>
    </xf>
    <xf numFmtId="177" fontId="48" fillId="0" borderId="75" xfId="0" applyNumberFormat="1" applyFont="1" applyBorder="1" applyAlignment="1">
      <alignment horizontal="right" vertical="center" wrapText="1"/>
    </xf>
    <xf numFmtId="177" fontId="47" fillId="0" borderId="63" xfId="0" applyNumberFormat="1" applyFont="1" applyBorder="1" applyAlignment="1">
      <alignment horizontal="right" vertical="center" wrapText="1"/>
    </xf>
    <xf numFmtId="1" fontId="25" fillId="0" borderId="91" xfId="0" applyNumberFormat="1" applyFont="1" applyBorder="1" applyAlignment="1">
      <alignment vertical="center" shrinkToFit="1"/>
    </xf>
    <xf numFmtId="0" fontId="22" fillId="0" borderId="16" xfId="0" applyNumberFormat="1" applyFont="1" applyBorder="1" applyAlignment="1">
      <alignment horizontal="center" vertical="center" wrapText="1"/>
    </xf>
    <xf numFmtId="41" fontId="22" fillId="0" borderId="55" xfId="0" applyNumberFormat="1" applyFont="1" applyBorder="1" applyAlignment="1">
      <alignment horizontal="right" vertical="center" wrapText="1"/>
    </xf>
    <xf numFmtId="41" fontId="47" fillId="0" borderId="0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23" fillId="0" borderId="86" xfId="0" applyFont="1" applyFill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 wrapText="1" shrinkToFit="1"/>
    </xf>
    <xf numFmtId="1" fontId="25" fillId="0" borderId="5" xfId="0" applyNumberFormat="1" applyFont="1" applyBorder="1" applyAlignment="1">
      <alignment horizontal="center" vertical="center" wrapText="1"/>
    </xf>
    <xf numFmtId="0" fontId="23" fillId="0" borderId="86" xfId="0" quotePrefix="1" applyFont="1" applyFill="1" applyBorder="1" applyAlignment="1">
      <alignment horizontal="center" vertical="center" wrapText="1"/>
    </xf>
    <xf numFmtId="41" fontId="23" fillId="0" borderId="0" xfId="2" applyNumberFormat="1" applyFont="1" applyFill="1" applyBorder="1" applyAlignment="1">
      <alignment horizontal="right" vertical="center"/>
    </xf>
    <xf numFmtId="179" fontId="23" fillId="0" borderId="0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right" vertical="center" wrapText="1"/>
    </xf>
    <xf numFmtId="179" fontId="45" fillId="0" borderId="0" xfId="2" applyNumberFormat="1" applyFont="1" applyFill="1" applyBorder="1" applyAlignment="1">
      <alignment horizontal="right" vertical="center"/>
    </xf>
    <xf numFmtId="179" fontId="45" fillId="0" borderId="75" xfId="2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41" fontId="45" fillId="0" borderId="7" xfId="2" applyNumberFormat="1" applyFont="1" applyFill="1" applyBorder="1" applyAlignment="1">
      <alignment horizontal="right" vertical="center" wrapText="1"/>
    </xf>
    <xf numFmtId="41" fontId="45" fillId="0" borderId="0" xfId="2" applyNumberFormat="1" applyFont="1" applyFill="1" applyBorder="1" applyAlignment="1">
      <alignment horizontal="right" vertical="center" wrapText="1"/>
    </xf>
    <xf numFmtId="41" fontId="23" fillId="0" borderId="0" xfId="2" applyNumberFormat="1" applyFont="1" applyFill="1" applyBorder="1" applyAlignment="1">
      <alignment horizontal="right" vertical="center" wrapText="1"/>
    </xf>
    <xf numFmtId="41" fontId="45" fillId="0" borderId="75" xfId="2" applyNumberFormat="1" applyFont="1" applyFill="1" applyBorder="1" applyAlignment="1">
      <alignment horizontal="right" vertical="center" wrapText="1"/>
    </xf>
    <xf numFmtId="41" fontId="46" fillId="0" borderId="79" xfId="0" applyNumberFormat="1" applyFont="1" applyFill="1" applyBorder="1" applyAlignment="1">
      <alignment horizontal="right" vertical="center" wrapText="1"/>
    </xf>
    <xf numFmtId="41" fontId="46" fillId="0" borderId="77" xfId="0" applyNumberFormat="1" applyFont="1" applyFill="1" applyBorder="1" applyAlignment="1">
      <alignment horizontal="right" vertical="center" wrapText="1"/>
    </xf>
    <xf numFmtId="41" fontId="25" fillId="0" borderId="77" xfId="0" applyNumberFormat="1" applyFont="1" applyFill="1" applyBorder="1" applyAlignment="1">
      <alignment horizontal="right" vertical="center" wrapText="1"/>
    </xf>
    <xf numFmtId="41" fontId="46" fillId="0" borderId="80" xfId="0" applyNumberFormat="1" applyFont="1" applyFill="1" applyBorder="1" applyAlignment="1">
      <alignment horizontal="right" vertical="center" wrapText="1"/>
    </xf>
    <xf numFmtId="1" fontId="25" fillId="0" borderId="10" xfId="0" applyNumberFormat="1" applyFont="1" applyBorder="1" applyAlignment="1">
      <alignment vertical="center"/>
    </xf>
    <xf numFmtId="1" fontId="25" fillId="0" borderId="95" xfId="0" applyNumberFormat="1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/>
    </xf>
    <xf numFmtId="0" fontId="22" fillId="0" borderId="0" xfId="5" applyFont="1" applyBorder="1" applyAlignment="1">
      <alignment horizontal="right" vertical="center" wrapText="1"/>
    </xf>
    <xf numFmtId="179" fontId="22" fillId="0" borderId="0" xfId="5" applyNumberFormat="1" applyFont="1" applyBorder="1" applyAlignment="1">
      <alignment horizontal="right" vertical="center" wrapText="1"/>
    </xf>
    <xf numFmtId="0" fontId="22" fillId="0" borderId="0" xfId="5" applyFont="1" applyBorder="1" applyAlignment="1">
      <alignment horizontal="right" vertical="center" wrapText="1"/>
    </xf>
    <xf numFmtId="179" fontId="22" fillId="0" borderId="0" xfId="5" applyNumberFormat="1" applyFont="1" applyBorder="1" applyAlignment="1">
      <alignment horizontal="right" vertical="center" wrapText="1"/>
    </xf>
    <xf numFmtId="1" fontId="25" fillId="0" borderId="6" xfId="0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 wrapText="1"/>
    </xf>
    <xf numFmtId="179" fontId="22" fillId="0" borderId="55" xfId="0" applyNumberFormat="1" applyFont="1" applyBorder="1" applyAlignment="1">
      <alignment horizontal="right" vertical="center" wrapText="1"/>
    </xf>
    <xf numFmtId="0" fontId="24" fillId="0" borderId="84" xfId="0" applyFont="1" applyBorder="1" applyAlignment="1">
      <alignment horizontal="center" vertical="center" wrapText="1"/>
    </xf>
    <xf numFmtId="41" fontId="24" fillId="0" borderId="79" xfId="0" applyNumberFormat="1" applyFont="1" applyFill="1" applyBorder="1" applyAlignment="1">
      <alignment horizontal="right" vertical="center" wrapText="1"/>
    </xf>
    <xf numFmtId="41" fontId="24" fillId="0" borderId="85" xfId="0" applyNumberFormat="1" applyFont="1" applyFill="1" applyBorder="1" applyAlignment="1">
      <alignment horizontal="right" vertical="center" wrapText="1"/>
    </xf>
    <xf numFmtId="180" fontId="24" fillId="0" borderId="85" xfId="0" applyNumberFormat="1" applyFont="1" applyFill="1" applyBorder="1" applyAlignment="1">
      <alignment horizontal="right" vertical="center"/>
    </xf>
    <xf numFmtId="0" fontId="24" fillId="0" borderId="85" xfId="0" applyFont="1" applyBorder="1" applyAlignment="1">
      <alignment horizontal="right" vertical="center" wrapText="1"/>
    </xf>
    <xf numFmtId="41" fontId="24" fillId="0" borderId="85" xfId="0" applyNumberFormat="1" applyFont="1" applyFill="1" applyBorder="1" applyAlignment="1">
      <alignment horizontal="right" vertical="center"/>
    </xf>
    <xf numFmtId="41" fontId="24" fillId="0" borderId="65" xfId="0" applyNumberFormat="1" applyFont="1" applyFill="1" applyBorder="1" applyAlignment="1">
      <alignment horizontal="right" vertical="center" wrapText="1"/>
    </xf>
    <xf numFmtId="41" fontId="24" fillId="0" borderId="63" xfId="0" applyNumberFormat="1" applyFont="1" applyFill="1" applyBorder="1" applyAlignment="1">
      <alignment horizontal="right" vertical="center" wrapText="1"/>
    </xf>
    <xf numFmtId="0" fontId="22" fillId="0" borderId="63" xfId="0" applyNumberFormat="1" applyFont="1" applyFill="1" applyBorder="1" applyAlignment="1">
      <alignment horizontal="right" vertical="center" wrapText="1"/>
    </xf>
    <xf numFmtId="41" fontId="24" fillId="0" borderId="65" xfId="0" applyNumberFormat="1" applyFont="1" applyFill="1" applyBorder="1" applyAlignment="1">
      <alignment horizontal="right" vertical="center" wrapText="1"/>
    </xf>
    <xf numFmtId="41" fontId="24" fillId="0" borderId="63" xfId="0" applyNumberFormat="1" applyFont="1" applyFill="1" applyBorder="1" applyAlignment="1">
      <alignment horizontal="right" vertical="center" wrapText="1"/>
    </xf>
    <xf numFmtId="41" fontId="24" fillId="0" borderId="63" xfId="0" applyNumberFormat="1" applyFont="1" applyBorder="1" applyAlignment="1">
      <alignment horizontal="right" vertical="center" wrapText="1"/>
    </xf>
    <xf numFmtId="41" fontId="23" fillId="0" borderId="17" xfId="3" applyFont="1" applyBorder="1" applyAlignment="1">
      <alignment vertical="center"/>
    </xf>
    <xf numFmtId="41" fontId="23" fillId="0" borderId="96" xfId="3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41" fontId="22" fillId="0" borderId="0" xfId="0" applyNumberFormat="1" applyFont="1" applyBorder="1" applyAlignment="1">
      <alignment horizontal="right" vertical="center" wrapText="1"/>
    </xf>
    <xf numFmtId="0" fontId="22" fillId="0" borderId="85" xfId="0" applyFont="1" applyBorder="1" applyAlignment="1">
      <alignment horizontal="right" vertical="center" wrapText="1"/>
    </xf>
    <xf numFmtId="0" fontId="22" fillId="0" borderId="82" xfId="0" applyFont="1" applyBorder="1" applyAlignment="1">
      <alignment horizontal="right" vertical="center" wrapText="1"/>
    </xf>
    <xf numFmtId="41" fontId="24" fillId="0" borderId="0" xfId="0" applyNumberFormat="1" applyFont="1" applyBorder="1" applyAlignment="1">
      <alignment horizontal="right" vertical="center" wrapText="1"/>
    </xf>
    <xf numFmtId="41" fontId="24" fillId="0" borderId="17" xfId="0" applyNumberFormat="1" applyFont="1" applyBorder="1" applyAlignment="1">
      <alignment horizontal="right" vertical="center" wrapText="1"/>
    </xf>
    <xf numFmtId="41" fontId="23" fillId="3" borderId="0" xfId="3" applyFont="1" applyFill="1" applyBorder="1" applyAlignment="1">
      <alignment horizontal="right" vertical="center"/>
    </xf>
    <xf numFmtId="41" fontId="23" fillId="2" borderId="0" xfId="3" applyFont="1" applyFill="1" applyBorder="1" applyAlignment="1">
      <alignment horizontal="right" vertical="center"/>
    </xf>
    <xf numFmtId="41" fontId="23" fillId="2" borderId="96" xfId="3" applyFont="1" applyFill="1" applyBorder="1" applyAlignment="1">
      <alignment horizontal="right" vertical="center"/>
    </xf>
    <xf numFmtId="41" fontId="23" fillId="0" borderId="0" xfId="3" applyFont="1" applyBorder="1" applyAlignment="1">
      <alignment vertical="center"/>
    </xf>
    <xf numFmtId="41" fontId="23" fillId="0" borderId="0" xfId="3" applyFont="1" applyBorder="1" applyAlignment="1">
      <alignment horizontal="right" vertical="center"/>
    </xf>
    <xf numFmtId="41" fontId="23" fillId="0" borderId="75" xfId="3" applyFont="1" applyBorder="1" applyAlignment="1">
      <alignment horizontal="right" vertical="center"/>
    </xf>
    <xf numFmtId="41" fontId="23" fillId="0" borderId="97" xfId="3" applyFont="1" applyBorder="1" applyAlignment="1">
      <alignment horizontal="right" vertical="center"/>
    </xf>
    <xf numFmtId="41" fontId="23" fillId="0" borderId="97" xfId="3" applyFont="1" applyFill="1" applyBorder="1" applyAlignment="1">
      <alignment horizontal="right" vertical="center"/>
    </xf>
    <xf numFmtId="41" fontId="23" fillId="2" borderId="97" xfId="3" applyFont="1" applyFill="1" applyBorder="1" applyAlignment="1">
      <alignment horizontal="right" vertical="center"/>
    </xf>
    <xf numFmtId="41" fontId="23" fillId="0" borderId="99" xfId="3" applyFont="1" applyBorder="1" applyAlignment="1">
      <alignment horizontal="right" vertical="center"/>
    </xf>
    <xf numFmtId="41" fontId="23" fillId="3" borderId="98" xfId="3" applyFont="1" applyFill="1" applyBorder="1" applyAlignment="1">
      <alignment horizontal="right" vertical="center"/>
    </xf>
    <xf numFmtId="41" fontId="23" fillId="2" borderId="98" xfId="3" applyFont="1" applyFill="1" applyBorder="1" applyAlignment="1">
      <alignment horizontal="right" vertical="center"/>
    </xf>
    <xf numFmtId="41" fontId="23" fillId="0" borderId="65" xfId="3" applyFont="1" applyBorder="1" applyAlignment="1">
      <alignment vertical="center"/>
    </xf>
    <xf numFmtId="41" fontId="23" fillId="0" borderId="63" xfId="3" applyFont="1" applyBorder="1" applyAlignment="1">
      <alignment horizontal="right" vertical="center"/>
    </xf>
    <xf numFmtId="41" fontId="23" fillId="0" borderId="98" xfId="3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 wrapText="1"/>
    </xf>
    <xf numFmtId="41" fontId="25" fillId="0" borderId="0" xfId="0" applyNumberFormat="1" applyFont="1" applyBorder="1" applyAlignment="1">
      <alignment horizontal="right" vertical="center" wrapText="1"/>
    </xf>
    <xf numFmtId="41" fontId="23" fillId="0" borderId="85" xfId="0" applyNumberFormat="1" applyFont="1" applyFill="1" applyBorder="1" applyAlignment="1">
      <alignment horizontal="right" vertical="center" wrapText="1"/>
    </xf>
    <xf numFmtId="41" fontId="45" fillId="0" borderId="85" xfId="0" applyNumberFormat="1" applyFont="1" applyFill="1" applyBorder="1" applyAlignment="1">
      <alignment horizontal="right" vertical="center" wrapText="1"/>
    </xf>
    <xf numFmtId="41" fontId="25" fillId="0" borderId="85" xfId="3" applyFont="1" applyFill="1" applyBorder="1" applyAlignment="1">
      <alignment horizontal="right" vertical="center" wrapText="1"/>
    </xf>
    <xf numFmtId="41" fontId="23" fillId="0" borderId="85" xfId="3" applyFont="1" applyFill="1" applyBorder="1" applyAlignment="1">
      <alignment horizontal="right" vertical="center" wrapText="1"/>
    </xf>
    <xf numFmtId="41" fontId="46" fillId="0" borderId="83" xfId="3" applyFont="1" applyFill="1" applyBorder="1" applyAlignment="1">
      <alignment horizontal="right" vertical="center" wrapText="1"/>
    </xf>
    <xf numFmtId="41" fontId="45" fillId="0" borderId="85" xfId="3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41" fontId="22" fillId="0" borderId="85" xfId="3" applyFont="1" applyBorder="1" applyAlignment="1">
      <alignment horizontal="right" vertical="center" wrapText="1"/>
    </xf>
    <xf numFmtId="41" fontId="24" fillId="0" borderId="0" xfId="3" applyFont="1" applyBorder="1" applyAlignment="1">
      <alignment horizontal="right" vertical="center" wrapText="1"/>
    </xf>
    <xf numFmtId="41" fontId="22" fillId="0" borderId="85" xfId="3" applyFont="1" applyFill="1" applyBorder="1" applyAlignment="1">
      <alignment horizontal="right" vertical="center" wrapText="1"/>
    </xf>
    <xf numFmtId="41" fontId="22" fillId="0" borderId="0" xfId="3" applyFont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41" fontId="22" fillId="0" borderId="82" xfId="3" applyFont="1" applyBorder="1" applyAlignment="1">
      <alignment horizontal="right" vertical="center" wrapText="1"/>
    </xf>
    <xf numFmtId="41" fontId="22" fillId="0" borderId="17" xfId="3" applyFont="1" applyBorder="1" applyAlignment="1">
      <alignment horizontal="right" vertical="center" wrapText="1"/>
    </xf>
    <xf numFmtId="41" fontId="29" fillId="0" borderId="85" xfId="3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75" xfId="0" applyFont="1" applyBorder="1" applyAlignment="1">
      <alignment horizontal="right" vertical="center" wrapText="1"/>
    </xf>
    <xf numFmtId="0" fontId="22" fillId="0" borderId="75" xfId="0" applyFont="1" applyBorder="1" applyAlignment="1">
      <alignment horizontal="right" vertical="center" wrapText="1"/>
    </xf>
    <xf numFmtId="0" fontId="22" fillId="0" borderId="85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85" xfId="0" applyFont="1" applyFill="1" applyBorder="1" applyAlignment="1">
      <alignment horizontal="right" vertical="center" wrapText="1"/>
    </xf>
    <xf numFmtId="0" fontId="23" fillId="0" borderId="83" xfId="0" applyFont="1" applyBorder="1" applyAlignment="1">
      <alignment horizontal="right" vertical="center" wrapText="1"/>
    </xf>
    <xf numFmtId="0" fontId="23" fillId="0" borderId="85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75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85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85" xfId="0" applyFont="1" applyBorder="1" applyAlignment="1">
      <alignment horizontal="right" vertical="center" wrapText="1"/>
    </xf>
    <xf numFmtId="0" fontId="22" fillId="0" borderId="83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75" xfId="0" applyFont="1" applyBorder="1" applyAlignment="1">
      <alignment horizontal="right" vertical="center" wrapText="1"/>
    </xf>
    <xf numFmtId="0" fontId="22" fillId="0" borderId="85" xfId="0" applyFont="1" applyBorder="1" applyAlignment="1">
      <alignment horizontal="right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85" xfId="0" applyFont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41" fontId="24" fillId="0" borderId="17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85" xfId="0" applyFont="1" applyBorder="1" applyAlignment="1">
      <alignment horizontal="right" vertical="center" wrapText="1"/>
    </xf>
    <xf numFmtId="0" fontId="22" fillId="0" borderId="85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85" xfId="0" applyFont="1" applyFill="1" applyBorder="1" applyAlignment="1">
      <alignment horizontal="right" vertical="center" wrapText="1"/>
    </xf>
    <xf numFmtId="41" fontId="45" fillId="0" borderId="0" xfId="3" applyFont="1" applyFill="1" applyBorder="1" applyAlignment="1">
      <alignment horizontal="right" vertical="center" wrapText="1"/>
    </xf>
    <xf numFmtId="41" fontId="22" fillId="0" borderId="0" xfId="3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41" fontId="22" fillId="0" borderId="0" xfId="0" applyNumberFormat="1" applyFont="1" applyFill="1" applyBorder="1" applyAlignment="1">
      <alignment horizontal="right" vertical="center" wrapText="1"/>
    </xf>
    <xf numFmtId="0" fontId="22" fillId="0" borderId="85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41" fontId="22" fillId="0" borderId="85" xfId="0" applyNumberFormat="1" applyFont="1" applyFill="1" applyBorder="1" applyAlignment="1">
      <alignment horizontal="right" vertical="center" wrapText="1"/>
    </xf>
    <xf numFmtId="0" fontId="22" fillId="0" borderId="82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41" fontId="22" fillId="0" borderId="0" xfId="3" applyFont="1" applyFill="1" applyBorder="1" applyAlignment="1">
      <alignment horizontal="right" vertical="center" wrapText="1"/>
    </xf>
    <xf numFmtId="41" fontId="23" fillId="0" borderId="0" xfId="3" applyFont="1" applyBorder="1" applyAlignment="1">
      <alignment horizontal="right" vertical="center" wrapText="1"/>
    </xf>
    <xf numFmtId="41" fontId="23" fillId="0" borderId="85" xfId="3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41" fontId="22" fillId="0" borderId="0" xfId="3" applyFont="1" applyFill="1" applyBorder="1" applyAlignment="1">
      <alignment horizontal="right" vertical="center" wrapText="1"/>
    </xf>
    <xf numFmtId="41" fontId="23" fillId="0" borderId="0" xfId="3" quotePrefix="1" applyFont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41" fontId="24" fillId="0" borderId="17" xfId="0" applyNumberFormat="1" applyFont="1" applyFill="1" applyBorder="1" applyAlignment="1">
      <alignment horizontal="right" vertical="center" wrapText="1"/>
    </xf>
    <xf numFmtId="41" fontId="22" fillId="0" borderId="17" xfId="3" applyFont="1" applyFill="1" applyBorder="1" applyAlignment="1">
      <alignment horizontal="right" vertical="center" wrapText="1"/>
    </xf>
    <xf numFmtId="41" fontId="22" fillId="0" borderId="82" xfId="3" applyFont="1" applyFill="1" applyBorder="1" applyAlignment="1">
      <alignment horizontal="right" vertical="center" wrapText="1"/>
    </xf>
    <xf numFmtId="41" fontId="22" fillId="0" borderId="0" xfId="3" applyFont="1" applyFill="1" applyBorder="1" applyAlignment="1">
      <alignment horizontal="right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22" fillId="0" borderId="65" xfId="0" applyFont="1" applyBorder="1" applyAlignment="1">
      <alignment vertical="center" wrapText="1"/>
    </xf>
    <xf numFmtId="0" fontId="22" fillId="0" borderId="63" xfId="0" applyFont="1" applyBorder="1" applyAlignment="1">
      <alignment vertical="center" wrapText="1"/>
    </xf>
    <xf numFmtId="0" fontId="47" fillId="0" borderId="63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77" fontId="47" fillId="0" borderId="85" xfId="0" applyNumberFormat="1" applyFont="1" applyBorder="1" applyAlignment="1">
      <alignment horizontal="right" vertical="center" wrapText="1"/>
    </xf>
    <xf numFmtId="177" fontId="48" fillId="0" borderId="85" xfId="0" applyNumberFormat="1" applyFont="1" applyBorder="1" applyAlignment="1">
      <alignment horizontal="right" vertical="center" wrapText="1"/>
    </xf>
    <xf numFmtId="177" fontId="48" fillId="0" borderId="83" xfId="0" applyNumberFormat="1" applyFont="1" applyBorder="1" applyAlignment="1">
      <alignment horizontal="right" vertical="center" wrapText="1"/>
    </xf>
    <xf numFmtId="41" fontId="24" fillId="0" borderId="17" xfId="3" applyFont="1" applyBorder="1" applyAlignment="1">
      <alignment horizontal="right" vertical="center" wrapText="1"/>
    </xf>
    <xf numFmtId="41" fontId="37" fillId="0" borderId="63" xfId="3" applyFont="1" applyBorder="1" applyAlignment="1">
      <alignment horizontal="right" vertical="center" wrapText="1"/>
    </xf>
    <xf numFmtId="41" fontId="25" fillId="0" borderId="7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 wrapText="1"/>
    </xf>
    <xf numFmtId="41" fontId="47" fillId="0" borderId="85" xfId="0" applyNumberFormat="1" applyFont="1" applyBorder="1" applyAlignment="1">
      <alignment horizontal="right" vertical="center" wrapText="1"/>
    </xf>
    <xf numFmtId="179" fontId="22" fillId="0" borderId="65" xfId="0" applyNumberFormat="1" applyFont="1" applyBorder="1" applyAlignment="1">
      <alignment horizontal="right" vertical="center" wrapText="1"/>
    </xf>
    <xf numFmtId="0" fontId="24" fillId="0" borderId="73" xfId="0" applyFont="1" applyBorder="1" applyAlignment="1">
      <alignment horizontal="center" vertical="center" wrapText="1"/>
    </xf>
    <xf numFmtId="179" fontId="24" fillId="0" borderId="85" xfId="0" applyNumberFormat="1" applyFont="1" applyBorder="1" applyAlignment="1">
      <alignment horizontal="right" vertical="center" wrapText="1"/>
    </xf>
    <xf numFmtId="179" fontId="24" fillId="0" borderId="83" xfId="0" applyNumberFormat="1" applyFont="1" applyBorder="1" applyAlignment="1">
      <alignment horizontal="right" vertical="center" wrapText="1"/>
    </xf>
    <xf numFmtId="0" fontId="25" fillId="0" borderId="20" xfId="0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 wrapText="1" shrinkToFit="1"/>
    </xf>
    <xf numFmtId="3" fontId="25" fillId="0" borderId="10" xfId="0" applyNumberFormat="1" applyFont="1" applyFill="1" applyBorder="1" applyAlignment="1">
      <alignment horizontal="center" vertical="center" wrapText="1" shrinkToFit="1"/>
    </xf>
    <xf numFmtId="3" fontId="25" fillId="0" borderId="24" xfId="0" applyNumberFormat="1" applyFont="1" applyFill="1" applyBorder="1" applyAlignment="1">
      <alignment horizontal="center" vertical="center" wrapText="1" shrinkToFit="1"/>
    </xf>
    <xf numFmtId="3" fontId="25" fillId="0" borderId="3" xfId="0" applyNumberFormat="1" applyFont="1" applyFill="1" applyBorder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shrinkToFit="1"/>
    </xf>
    <xf numFmtId="3" fontId="25" fillId="0" borderId="20" xfId="0" applyNumberFormat="1" applyFont="1" applyFill="1" applyBorder="1" applyAlignment="1">
      <alignment horizontal="center" vertical="center" wrapText="1" shrinkToFit="1"/>
    </xf>
    <xf numFmtId="3" fontId="25" fillId="0" borderId="22" xfId="0" applyNumberFormat="1" applyFont="1" applyFill="1" applyBorder="1" applyAlignment="1">
      <alignment horizontal="center" vertical="center" shrinkToFit="1"/>
    </xf>
    <xf numFmtId="3" fontId="25" fillId="0" borderId="20" xfId="0" applyNumberFormat="1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3" fontId="25" fillId="0" borderId="24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3" fontId="25" fillId="0" borderId="2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 wrapText="1" shrinkToFit="1"/>
    </xf>
    <xf numFmtId="3" fontId="25" fillId="0" borderId="10" xfId="0" applyNumberFormat="1" applyFont="1" applyBorder="1" applyAlignment="1">
      <alignment horizontal="center" vertical="center" shrinkToFit="1"/>
    </xf>
    <xf numFmtId="3" fontId="25" fillId="0" borderId="10" xfId="0" applyNumberFormat="1" applyFont="1" applyBorder="1" applyAlignment="1">
      <alignment horizontal="center" vertical="center" wrapText="1" shrinkToFit="1"/>
    </xf>
    <xf numFmtId="0" fontId="25" fillId="0" borderId="24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 shrinkToFit="1"/>
    </xf>
    <xf numFmtId="3" fontId="25" fillId="0" borderId="22" xfId="0" applyNumberFormat="1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86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3" fontId="15" fillId="0" borderId="20" xfId="0" applyNumberFormat="1" applyFont="1" applyBorder="1" applyAlignment="1">
      <alignment horizontal="center" vertical="center" shrinkToFit="1"/>
    </xf>
    <xf numFmtId="3" fontId="15" fillId="0" borderId="21" xfId="0" applyNumberFormat="1" applyFont="1" applyBorder="1" applyAlignment="1">
      <alignment horizontal="center" vertical="center" shrinkToFit="1"/>
    </xf>
    <xf numFmtId="3" fontId="15" fillId="0" borderId="22" xfId="0" applyNumberFormat="1" applyFont="1" applyBorder="1" applyAlignment="1">
      <alignment horizontal="center" vertical="center" shrinkToFit="1"/>
    </xf>
    <xf numFmtId="3" fontId="15" fillId="0" borderId="15" xfId="0" applyNumberFormat="1" applyFont="1" applyBorder="1" applyAlignment="1">
      <alignment horizontal="center" vertical="center" shrinkToFit="1"/>
    </xf>
    <xf numFmtId="3" fontId="15" fillId="0" borderId="1" xfId="0" applyNumberFormat="1" applyFont="1" applyBorder="1" applyAlignment="1">
      <alignment horizontal="center" vertical="center" shrinkToFit="1"/>
    </xf>
    <xf numFmtId="3" fontId="15" fillId="0" borderId="13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wrapText="1"/>
    </xf>
    <xf numFmtId="3" fontId="15" fillId="0" borderId="24" xfId="0" applyNumberFormat="1" applyFont="1" applyBorder="1" applyAlignment="1">
      <alignment horizontal="center" vertical="center" wrapText="1" shrinkToFit="1"/>
    </xf>
    <xf numFmtId="3" fontId="15" fillId="0" borderId="26" xfId="0" applyNumberFormat="1" applyFont="1" applyBorder="1" applyAlignment="1">
      <alignment horizontal="center" vertical="center" wrapText="1" shrinkToFit="1"/>
    </xf>
    <xf numFmtId="3" fontId="15" fillId="0" borderId="19" xfId="0" applyNumberFormat="1" applyFont="1" applyBorder="1" applyAlignment="1">
      <alignment horizontal="center" vertical="center" wrapText="1" shrinkToFit="1"/>
    </xf>
    <xf numFmtId="3" fontId="15" fillId="0" borderId="7" xfId="0" applyNumberFormat="1" applyFont="1" applyBorder="1" applyAlignment="1">
      <alignment horizontal="center" vertical="center" wrapText="1" shrinkToFit="1"/>
    </xf>
    <xf numFmtId="3" fontId="15" fillId="0" borderId="0" xfId="0" applyNumberFormat="1" applyFont="1" applyBorder="1" applyAlignment="1">
      <alignment horizontal="center" vertical="center" wrapText="1" shrinkToFit="1"/>
    </xf>
    <xf numFmtId="3" fontId="15" fillId="0" borderId="86" xfId="0" applyNumberFormat="1" applyFont="1" applyBorder="1" applyAlignment="1">
      <alignment horizontal="center" vertical="center" wrapText="1" shrinkToFit="1"/>
    </xf>
    <xf numFmtId="0" fontId="0" fillId="0" borderId="42" xfId="0" applyBorder="1" applyAlignment="1">
      <alignment horizontal="right" vertical="center"/>
    </xf>
    <xf numFmtId="3" fontId="15" fillId="0" borderId="49" xfId="0" applyNumberFormat="1" applyFont="1" applyBorder="1" applyAlignment="1">
      <alignment horizontal="center" vertical="center" wrapText="1" shrinkToFit="1"/>
    </xf>
    <xf numFmtId="0" fontId="0" fillId="0" borderId="6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3" fontId="15" fillId="0" borderId="3" xfId="0" applyNumberFormat="1" applyFont="1" applyBorder="1" applyAlignment="1">
      <alignment horizontal="center" vertical="center" wrapText="1" shrinkToFit="1"/>
    </xf>
    <xf numFmtId="0" fontId="25" fillId="0" borderId="19" xfId="0" applyFont="1" applyBorder="1" applyAlignment="1">
      <alignment horizontal="center" vertical="center" wrapText="1" shrinkToFit="1"/>
    </xf>
    <xf numFmtId="0" fontId="25" fillId="0" borderId="86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3" fontId="25" fillId="0" borderId="0" xfId="0" applyNumberFormat="1" applyFont="1" applyBorder="1" applyAlignment="1">
      <alignment horizontal="center" vertical="center" shrinkToFit="1"/>
    </xf>
    <xf numFmtId="3" fontId="25" fillId="0" borderId="5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 shrinkToFit="1"/>
    </xf>
    <xf numFmtId="0" fontId="25" fillId="0" borderId="5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 wrapText="1" shrinkToFit="1"/>
    </xf>
    <xf numFmtId="0" fontId="15" fillId="0" borderId="86" xfId="0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 shrinkToFit="1"/>
    </xf>
    <xf numFmtId="3" fontId="25" fillId="0" borderId="5" xfId="0" applyNumberFormat="1" applyFont="1" applyBorder="1" applyAlignment="1">
      <alignment horizontal="center" vertical="center" wrapText="1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wrapText="1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5" fillId="0" borderId="64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5" fillId="0" borderId="26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center" vertical="center" wrapText="1" shrinkToFit="1"/>
    </xf>
    <xf numFmtId="3" fontId="15" fillId="0" borderId="22" xfId="0" applyNumberFormat="1" applyFont="1" applyBorder="1" applyAlignment="1">
      <alignment horizontal="center" vertical="center" wrapText="1" shrinkToFit="1"/>
    </xf>
    <xf numFmtId="3" fontId="15" fillId="0" borderId="20" xfId="0" applyNumberFormat="1" applyFont="1" applyBorder="1" applyAlignment="1">
      <alignment horizontal="center" vertical="center" wrapText="1" shrinkToFit="1"/>
    </xf>
    <xf numFmtId="3" fontId="15" fillId="0" borderId="36" xfId="0" applyNumberFormat="1" applyFont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shrinkToFit="1"/>
    </xf>
    <xf numFmtId="0" fontId="25" fillId="0" borderId="26" xfId="0" applyFont="1" applyBorder="1">
      <alignment vertical="center"/>
    </xf>
    <xf numFmtId="0" fontId="25" fillId="0" borderId="3" xfId="0" applyFont="1" applyBorder="1">
      <alignment vertical="center"/>
    </xf>
    <xf numFmtId="0" fontId="25" fillId="0" borderId="5" xfId="0" applyFont="1" applyBorder="1">
      <alignment vertical="center"/>
    </xf>
    <xf numFmtId="3" fontId="25" fillId="0" borderId="4" xfId="0" applyNumberFormat="1" applyFont="1" applyFill="1" applyBorder="1" applyAlignment="1">
      <alignment horizontal="center" vertical="center" shrinkToFit="1"/>
    </xf>
    <xf numFmtId="0" fontId="25" fillId="0" borderId="49" xfId="0" applyFont="1" applyFill="1" applyBorder="1" applyAlignment="1">
      <alignment horizontal="center" vertical="center" wrapText="1" shrinkToFit="1"/>
    </xf>
    <xf numFmtId="0" fontId="25" fillId="0" borderId="51" xfId="0" applyFont="1" applyFill="1" applyBorder="1" applyAlignment="1">
      <alignment horizontal="center" vertical="center" shrinkToFit="1"/>
    </xf>
    <xf numFmtId="3" fontId="25" fillId="0" borderId="15" xfId="0" applyNumberFormat="1" applyFont="1" applyFill="1" applyBorder="1" applyAlignment="1">
      <alignment horizontal="center" vertical="center" wrapText="1" shrinkToFit="1"/>
    </xf>
    <xf numFmtId="3" fontId="25" fillId="0" borderId="13" xfId="0" applyNumberFormat="1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86" xfId="0" applyFont="1" applyFill="1" applyBorder="1" applyAlignment="1">
      <alignment horizontal="center" vertical="center" shrinkToFit="1"/>
    </xf>
    <xf numFmtId="3" fontId="25" fillId="0" borderId="21" xfId="0" applyNumberFormat="1" applyFont="1" applyFill="1" applyBorder="1" applyAlignment="1">
      <alignment horizontal="center" vertical="center" shrinkToFit="1"/>
    </xf>
    <xf numFmtId="3" fontId="25" fillId="0" borderId="49" xfId="0" applyNumberFormat="1" applyFont="1" applyFill="1" applyBorder="1" applyAlignment="1">
      <alignment horizontal="center" vertical="center" wrapText="1" shrinkToFit="1"/>
    </xf>
    <xf numFmtId="3" fontId="25" fillId="0" borderId="51" xfId="0" applyNumberFormat="1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 shrinkToFit="1"/>
    </xf>
    <xf numFmtId="3" fontId="25" fillId="0" borderId="4" xfId="0" applyNumberFormat="1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horizontal="left" vertical="center"/>
    </xf>
    <xf numFmtId="3" fontId="25" fillId="0" borderId="51" xfId="0" applyNumberFormat="1" applyFont="1" applyFill="1" applyBorder="1" applyAlignment="1">
      <alignment horizontal="center" vertical="center" wrapText="1" shrinkToFit="1"/>
    </xf>
    <xf numFmtId="0" fontId="25" fillId="0" borderId="51" xfId="0" applyFont="1" applyFill="1" applyBorder="1" applyAlignment="1">
      <alignment horizontal="center" vertical="center" wrapText="1" shrinkToFit="1"/>
    </xf>
    <xf numFmtId="0" fontId="11" fillId="0" borderId="85" xfId="0" applyFont="1" applyFill="1" applyBorder="1" applyAlignment="1">
      <alignment horizontal="right" vertical="center"/>
    </xf>
    <xf numFmtId="3" fontId="25" fillId="0" borderId="62" xfId="0" applyNumberFormat="1" applyFont="1" applyFill="1" applyBorder="1" applyAlignment="1">
      <alignment horizontal="center" vertical="center" wrapText="1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wrapText="1" shrinkToFit="1"/>
    </xf>
    <xf numFmtId="3" fontId="25" fillId="0" borderId="89" xfId="0" applyNumberFormat="1" applyFont="1" applyFill="1" applyBorder="1" applyAlignment="1">
      <alignment horizontal="center" vertical="center" wrapText="1" shrinkToFit="1"/>
    </xf>
    <xf numFmtId="3" fontId="25" fillId="0" borderId="88" xfId="0" applyNumberFormat="1" applyFont="1" applyFill="1" applyBorder="1" applyAlignment="1">
      <alignment horizontal="center" vertical="center" wrapText="1" shrinkToFit="1"/>
    </xf>
    <xf numFmtId="3" fontId="25" fillId="0" borderId="64" xfId="0" applyNumberFormat="1" applyFont="1" applyFill="1" applyBorder="1" applyAlignment="1">
      <alignment horizontal="center" vertical="center" wrapText="1" shrinkToFit="1"/>
    </xf>
    <xf numFmtId="3" fontId="25" fillId="0" borderId="24" xfId="0" applyNumberFormat="1" applyFont="1" applyFill="1" applyBorder="1" applyAlignment="1">
      <alignment horizontal="center" vertical="center" shrinkToFit="1"/>
    </xf>
    <xf numFmtId="3" fontId="25" fillId="0" borderId="26" xfId="0" applyNumberFormat="1" applyFont="1" applyFill="1" applyBorder="1" applyAlignment="1">
      <alignment horizontal="center" vertical="center" shrinkToFit="1"/>
    </xf>
    <xf numFmtId="3" fontId="25" fillId="0" borderId="55" xfId="0" applyNumberFormat="1" applyFont="1" applyFill="1" applyBorder="1" applyAlignment="1">
      <alignment horizontal="center" vertical="center" wrapText="1" shrinkToFit="1"/>
    </xf>
    <xf numFmtId="3" fontId="25" fillId="0" borderId="5" xfId="0" applyNumberFormat="1" applyFont="1" applyFill="1" applyBorder="1" applyAlignment="1">
      <alignment horizontal="center" vertical="center" wrapText="1" shrinkToFit="1"/>
    </xf>
    <xf numFmtId="3" fontId="15" fillId="0" borderId="58" xfId="0" applyNumberFormat="1" applyFont="1" applyBorder="1" applyAlignment="1">
      <alignment horizontal="center" vertical="center" shrinkToFit="1"/>
    </xf>
    <xf numFmtId="3" fontId="15" fillId="0" borderId="59" xfId="0" applyNumberFormat="1" applyFont="1" applyBorder="1" applyAlignment="1">
      <alignment horizontal="center" vertical="center" shrinkToFit="1"/>
    </xf>
    <xf numFmtId="3" fontId="15" fillId="0" borderId="55" xfId="0" applyNumberFormat="1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wrapText="1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3" fontId="15" fillId="0" borderId="2" xfId="0" applyNumberFormat="1" applyFont="1" applyBorder="1" applyAlignment="1">
      <alignment horizontal="center" vertical="center" wrapText="1" shrinkToFit="1"/>
    </xf>
    <xf numFmtId="3" fontId="15" fillId="0" borderId="2" xfId="0" applyNumberFormat="1" applyFont="1" applyBorder="1" applyAlignment="1">
      <alignment horizontal="center" vertical="center" shrinkToFit="1"/>
    </xf>
    <xf numFmtId="0" fontId="25" fillId="0" borderId="46" xfId="0" applyFont="1" applyFill="1" applyBorder="1" applyAlignment="1">
      <alignment horizontal="center" vertical="center" wrapText="1" shrinkToFit="1"/>
    </xf>
    <xf numFmtId="0" fontId="25" fillId="0" borderId="47" xfId="0" applyFont="1" applyFill="1" applyBorder="1" applyAlignment="1">
      <alignment horizontal="center" vertical="center" wrapText="1" shrinkToFit="1"/>
    </xf>
    <xf numFmtId="0" fontId="25" fillId="0" borderId="48" xfId="0" applyFont="1" applyFill="1" applyBorder="1" applyAlignment="1">
      <alignment horizontal="center" vertical="center" wrapText="1" shrinkToFit="1"/>
    </xf>
    <xf numFmtId="3" fontId="15" fillId="0" borderId="53" xfId="0" applyNumberFormat="1" applyFont="1" applyBorder="1" applyAlignment="1">
      <alignment horizontal="center" vertical="center" wrapText="1" shrinkToFit="1"/>
    </xf>
    <xf numFmtId="3" fontId="15" fillId="0" borderId="54" xfId="0" applyNumberFormat="1" applyFont="1" applyBorder="1" applyAlignment="1">
      <alignment horizontal="center" vertical="center" shrinkToFit="1"/>
    </xf>
    <xf numFmtId="3" fontId="15" fillId="0" borderId="51" xfId="0" applyNumberFormat="1" applyFont="1" applyBorder="1" applyAlignment="1">
      <alignment horizontal="center" vertical="center" wrapText="1" shrinkToFit="1"/>
    </xf>
    <xf numFmtId="3" fontId="15" fillId="0" borderId="51" xfId="0" applyNumberFormat="1" applyFont="1" applyBorder="1" applyAlignment="1">
      <alignment horizontal="center" vertical="center" shrinkToFit="1"/>
    </xf>
    <xf numFmtId="3" fontId="15" fillId="0" borderId="49" xfId="0" applyNumberFormat="1" applyFont="1" applyBorder="1" applyAlignment="1">
      <alignment horizontal="center" vertical="center" shrinkToFit="1"/>
    </xf>
    <xf numFmtId="0" fontId="15" fillId="0" borderId="24" xfId="0" applyFont="1" applyFill="1" applyBorder="1" applyAlignment="1" applyProtection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wrapText="1" shrinkToFit="1"/>
    </xf>
    <xf numFmtId="0" fontId="25" fillId="0" borderId="8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15" fillId="0" borderId="55" xfId="0" applyFont="1" applyFill="1" applyBorder="1" applyAlignment="1" applyProtection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21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24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3" fontId="15" fillId="0" borderId="89" xfId="0" applyNumberFormat="1" applyFont="1" applyBorder="1" applyAlignment="1">
      <alignment horizontal="center" vertical="center" wrapText="1"/>
    </xf>
    <xf numFmtId="3" fontId="15" fillId="0" borderId="62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5" fillId="0" borderId="55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39" fillId="0" borderId="0" xfId="0" applyFont="1" applyFill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 shrinkToFit="1"/>
    </xf>
    <xf numFmtId="1" fontId="25" fillId="0" borderId="4" xfId="0" applyNumberFormat="1" applyFont="1" applyBorder="1" applyAlignment="1">
      <alignment horizontal="center" vertical="center" shrinkToFit="1"/>
    </xf>
    <xf numFmtId="1" fontId="25" fillId="0" borderId="24" xfId="0" applyNumberFormat="1" applyFont="1" applyBorder="1" applyAlignment="1">
      <alignment horizontal="center" vertical="center" wrapText="1"/>
    </xf>
    <xf numFmtId="1" fontId="25" fillId="0" borderId="19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" fontId="25" fillId="0" borderId="24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right" vertical="center"/>
    </xf>
    <xf numFmtId="0" fontId="25" fillId="0" borderId="7" xfId="0" applyFont="1" applyBorder="1" applyAlignment="1">
      <alignment horizontal="center" vertical="center" wrapText="1" shrinkToFit="1"/>
    </xf>
    <xf numFmtId="0" fontId="25" fillId="0" borderId="9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shrinkToFit="1"/>
    </xf>
    <xf numFmtId="0" fontId="23" fillId="0" borderId="42" xfId="0" applyFont="1" applyBorder="1" applyAlignment="1">
      <alignment horizontal="right" vertical="center" shrinkToFit="1"/>
    </xf>
    <xf numFmtId="0" fontId="0" fillId="0" borderId="42" xfId="0" applyBorder="1" applyAlignment="1">
      <alignment vertical="center" shrinkToFit="1"/>
    </xf>
    <xf numFmtId="0" fontId="22" fillId="0" borderId="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>
      <alignment horizontal="center" vertical="center" wrapText="1" shrinkToFit="1"/>
    </xf>
    <xf numFmtId="0" fontId="20" fillId="0" borderId="44" xfId="0" applyNumberFormat="1" applyFont="1" applyFill="1" applyBorder="1" applyAlignment="1" applyProtection="1">
      <alignment horizontal="center" vertical="center" wrapText="1"/>
    </xf>
    <xf numFmtId="0" fontId="20" fillId="0" borderId="45" xfId="0" applyNumberFormat="1" applyFont="1" applyFill="1" applyBorder="1" applyAlignment="1" applyProtection="1">
      <alignment horizontal="center" vertical="center"/>
    </xf>
    <xf numFmtId="0" fontId="15" fillId="0" borderId="20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44" fillId="0" borderId="44" xfId="0" applyNumberFormat="1" applyFont="1" applyFill="1" applyBorder="1" applyAlignment="1" applyProtection="1">
      <alignment horizontal="center" vertical="center" wrapText="1"/>
    </xf>
    <xf numFmtId="0" fontId="44" fillId="0" borderId="66" xfId="0" applyNumberFormat="1" applyFont="1" applyFill="1" applyBorder="1" applyAlignment="1" applyProtection="1">
      <alignment horizontal="center" vertical="center" wrapText="1"/>
    </xf>
    <xf numFmtId="0" fontId="44" fillId="0" borderId="45" xfId="0" applyNumberFormat="1" applyFont="1" applyFill="1" applyBorder="1" applyAlignment="1" applyProtection="1">
      <alignment horizontal="center" vertical="center"/>
    </xf>
    <xf numFmtId="0" fontId="25" fillId="0" borderId="68" xfId="0" applyFont="1" applyBorder="1" applyAlignment="1" applyProtection="1">
      <alignment horizontal="center" vertical="center" wrapText="1" shrinkToFit="1"/>
      <protection locked="0"/>
    </xf>
    <xf numFmtId="0" fontId="25" fillId="0" borderId="69" xfId="0" applyFont="1" applyBorder="1" applyAlignment="1" applyProtection="1">
      <alignment horizontal="center" vertical="center" wrapText="1" shrinkToFit="1"/>
      <protection locked="0"/>
    </xf>
    <xf numFmtId="0" fontId="25" fillId="0" borderId="72" xfId="0" applyFont="1" applyBorder="1" applyAlignment="1" applyProtection="1">
      <alignment horizontal="center" vertical="center" wrapText="1" shrinkToFit="1"/>
      <protection locked="0"/>
    </xf>
    <xf numFmtId="0" fontId="25" fillId="0" borderId="69" xfId="0" applyFont="1" applyBorder="1" applyAlignment="1" applyProtection="1">
      <alignment horizontal="center" vertical="center" shrinkToFit="1"/>
      <protection locked="0"/>
    </xf>
    <xf numFmtId="0" fontId="25" fillId="0" borderId="70" xfId="0" applyFont="1" applyBorder="1" applyAlignment="1" applyProtection="1">
      <alignment horizontal="center" vertical="center" shrinkToFit="1"/>
      <protection locked="0"/>
    </xf>
    <xf numFmtId="0" fontId="25" fillId="0" borderId="71" xfId="0" applyFont="1" applyBorder="1" applyAlignment="1">
      <alignment horizontal="center" vertical="center" wrapText="1" shrinkToFit="1"/>
    </xf>
    <xf numFmtId="0" fontId="25" fillId="0" borderId="69" xfId="0" applyFont="1" applyBorder="1" applyAlignment="1">
      <alignment horizontal="center" vertical="center" shrinkToFit="1"/>
    </xf>
    <xf numFmtId="0" fontId="25" fillId="0" borderId="70" xfId="0" applyFont="1" applyBorder="1" applyAlignment="1">
      <alignment horizontal="center" vertical="center" shrinkToFit="1"/>
    </xf>
    <xf numFmtId="0" fontId="25" fillId="0" borderId="67" xfId="0" applyFont="1" applyBorder="1" applyAlignment="1" applyProtection="1">
      <alignment horizontal="center" vertical="center" wrapText="1" shrinkToFit="1"/>
      <protection locked="0"/>
    </xf>
    <xf numFmtId="0" fontId="25" fillId="0" borderId="26" xfId="0" applyFont="1" applyBorder="1" applyAlignment="1" applyProtection="1">
      <alignment horizontal="center" vertical="center" wrapText="1" shrinkToFit="1"/>
      <protection locked="0"/>
    </xf>
    <xf numFmtId="0" fontId="25" fillId="0" borderId="19" xfId="0" applyFont="1" applyBorder="1" applyAlignment="1" applyProtection="1">
      <alignment horizontal="center" vertical="center" wrapText="1" shrinkToFit="1"/>
      <protection locked="0"/>
    </xf>
    <xf numFmtId="0" fontId="24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25" fillId="0" borderId="24" xfId="0" applyFont="1" applyBorder="1" applyAlignment="1" applyProtection="1">
      <alignment horizontal="center" vertical="center" shrinkToFit="1"/>
      <protection locked="0"/>
    </xf>
    <xf numFmtId="0" fontId="25" fillId="0" borderId="26" xfId="0" applyFont="1" applyBorder="1" applyAlignment="1" applyProtection="1">
      <alignment horizontal="center" vertical="center" shrinkToFit="1"/>
      <protection locked="0"/>
    </xf>
    <xf numFmtId="0" fontId="25" fillId="0" borderId="19" xfId="0" applyFont="1" applyBorder="1" applyAlignment="1" applyProtection="1">
      <alignment horizontal="center" vertical="center" shrinkToFit="1"/>
      <protection locked="0"/>
    </xf>
    <xf numFmtId="0" fontId="24" fillId="0" borderId="30" xfId="0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wrapText="1" shrinkToFi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shrinkToFit="1"/>
    </xf>
    <xf numFmtId="1" fontId="25" fillId="0" borderId="21" xfId="0" applyNumberFormat="1" applyFont="1" applyBorder="1" applyAlignment="1">
      <alignment horizontal="center" vertical="center" shrinkToFit="1"/>
    </xf>
    <xf numFmtId="1" fontId="11" fillId="0" borderId="42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 shrinkToFit="1"/>
    </xf>
    <xf numFmtId="1" fontId="25" fillId="0" borderId="67" xfId="0" applyNumberFormat="1" applyFont="1" applyBorder="1" applyAlignment="1">
      <alignment horizontal="center" vertical="center" wrapText="1" shrinkToFit="1"/>
    </xf>
    <xf numFmtId="1" fontId="25" fillId="0" borderId="26" xfId="0" applyNumberFormat="1" applyFont="1" applyBorder="1" applyAlignment="1">
      <alignment horizontal="center" vertical="center" wrapText="1" shrinkToFit="1"/>
    </xf>
    <xf numFmtId="1" fontId="25" fillId="0" borderId="19" xfId="0" applyNumberFormat="1" applyFont="1" applyBorder="1" applyAlignment="1">
      <alignment horizontal="center" vertical="center" wrapText="1" shrinkToFit="1"/>
    </xf>
    <xf numFmtId="1" fontId="25" fillId="0" borderId="92" xfId="0" applyNumberFormat="1" applyFont="1" applyBorder="1" applyAlignment="1">
      <alignment horizontal="center" vertical="center" shrinkToFit="1"/>
    </xf>
    <xf numFmtId="1" fontId="25" fillId="0" borderId="93" xfId="0" applyNumberFormat="1" applyFont="1" applyBorder="1" applyAlignment="1">
      <alignment horizontal="center" vertical="center" shrinkToFit="1"/>
    </xf>
    <xf numFmtId="1" fontId="25" fillId="0" borderId="94" xfId="0" applyNumberFormat="1" applyFont="1" applyBorder="1" applyAlignment="1">
      <alignment horizontal="center" vertical="center" shrinkToFit="1"/>
    </xf>
    <xf numFmtId="41" fontId="48" fillId="0" borderId="0" xfId="0" applyNumberFormat="1" applyFont="1" applyAlignment="1">
      <alignment horizontal="center" vertical="center" wrapText="1"/>
    </xf>
    <xf numFmtId="41" fontId="47" fillId="0" borderId="0" xfId="0" applyNumberFormat="1" applyFont="1" applyAlignment="1">
      <alignment horizontal="center" vertical="center" wrapText="1"/>
    </xf>
    <xf numFmtId="41" fontId="47" fillId="0" borderId="63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shrinkToFit="1"/>
    </xf>
    <xf numFmtId="1" fontId="25" fillId="0" borderId="20" xfId="0" applyNumberFormat="1" applyFont="1" applyBorder="1" applyAlignment="1">
      <alignment horizontal="center" vertical="center" wrapText="1" shrinkToFit="1"/>
    </xf>
    <xf numFmtId="1" fontId="15" fillId="0" borderId="20" xfId="0" applyNumberFormat="1" applyFont="1" applyBorder="1" applyAlignment="1">
      <alignment horizontal="center" vertical="center" shrinkToFit="1"/>
    </xf>
    <xf numFmtId="1" fontId="15" fillId="0" borderId="21" xfId="0" applyNumberFormat="1" applyFont="1" applyBorder="1" applyAlignment="1">
      <alignment horizontal="center" vertical="center" shrinkToFit="1"/>
    </xf>
    <xf numFmtId="1" fontId="15" fillId="0" borderId="15" xfId="0" applyNumberFormat="1" applyFont="1" applyBorder="1" applyAlignment="1">
      <alignment horizontal="center" vertical="center" shrinkToFit="1"/>
    </xf>
    <xf numFmtId="1" fontId="15" fillId="0" borderId="13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15" fillId="0" borderId="19" xfId="0" applyNumberFormat="1" applyFont="1" applyBorder="1" applyAlignment="1">
      <alignment horizontal="center" vertical="center" shrinkToFit="1"/>
    </xf>
    <xf numFmtId="1" fontId="15" fillId="0" borderId="6" xfId="0" applyNumberFormat="1" applyFont="1" applyBorder="1" applyAlignment="1">
      <alignment horizontal="center" vertical="center" shrinkToFit="1"/>
    </xf>
    <xf numFmtId="1" fontId="15" fillId="0" borderId="4" xfId="0" applyNumberFormat="1" applyFont="1" applyBorder="1" applyAlignment="1">
      <alignment horizontal="center" vertical="center" shrinkToFit="1"/>
    </xf>
    <xf numFmtId="1" fontId="15" fillId="0" borderId="9" xfId="0" applyNumberFormat="1" applyFont="1" applyBorder="1" applyAlignment="1">
      <alignment horizontal="center" vertical="center" wrapText="1" shrinkToFit="1"/>
    </xf>
    <xf numFmtId="1" fontId="15" fillId="0" borderId="10" xfId="0" applyNumberFormat="1" applyFont="1" applyBorder="1" applyAlignment="1">
      <alignment horizontal="center" vertical="center" shrinkToFit="1"/>
    </xf>
    <xf numFmtId="1" fontId="15" fillId="0" borderId="12" xfId="0" applyNumberFormat="1" applyFont="1" applyBorder="1" applyAlignment="1">
      <alignment horizontal="center" vertical="center" wrapText="1" shrinkToFit="1"/>
    </xf>
    <xf numFmtId="1" fontId="15" fillId="0" borderId="3" xfId="0" applyNumberFormat="1" applyFont="1" applyBorder="1" applyAlignment="1">
      <alignment horizontal="center" vertical="center" wrapText="1" shrinkToFit="1"/>
    </xf>
    <xf numFmtId="1" fontId="11" fillId="0" borderId="85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176" fontId="25" fillId="0" borderId="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right" vertical="center"/>
    </xf>
    <xf numFmtId="176" fontId="25" fillId="0" borderId="2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vertical="center"/>
    </xf>
    <xf numFmtId="1" fontId="25" fillId="0" borderId="49" xfId="0" applyNumberFormat="1" applyFont="1" applyBorder="1" applyAlignment="1">
      <alignment horizontal="center" vertical="center" shrinkToFit="1"/>
    </xf>
    <xf numFmtId="1" fontId="25" fillId="0" borderId="62" xfId="0" applyNumberFormat="1" applyFont="1" applyBorder="1" applyAlignment="1">
      <alignment horizontal="center" vertical="center" shrinkToFit="1"/>
    </xf>
    <xf numFmtId="1" fontId="25" fillId="0" borderId="51" xfId="0" applyNumberFormat="1" applyFont="1" applyBorder="1" applyAlignment="1">
      <alignment horizontal="center" vertical="center" shrinkToFit="1"/>
    </xf>
    <xf numFmtId="1" fontId="25" fillId="0" borderId="24" xfId="0" applyNumberFormat="1" applyFont="1" applyBorder="1" applyAlignment="1">
      <alignment horizontal="center" vertical="center" shrinkToFit="1"/>
    </xf>
    <xf numFmtId="1" fontId="25" fillId="0" borderId="26" xfId="0" applyNumberFormat="1" applyFont="1" applyBorder="1" applyAlignment="1">
      <alignment horizontal="center" vertical="center" shrinkToFit="1"/>
    </xf>
    <xf numFmtId="1" fontId="25" fillId="0" borderId="6" xfId="0" applyNumberFormat="1" applyFont="1" applyBorder="1" applyAlignment="1">
      <alignment horizontal="center" vertical="center" shrinkToFit="1"/>
    </xf>
    <xf numFmtId="1" fontId="25" fillId="0" borderId="64" xfId="0" applyNumberFormat="1" applyFont="1" applyBorder="1" applyAlignment="1">
      <alignment horizontal="center" vertical="center" wrapText="1" shrinkToFit="1"/>
    </xf>
    <xf numFmtId="1" fontId="25" fillId="0" borderId="10" xfId="0" applyNumberFormat="1" applyFont="1" applyBorder="1" applyAlignment="1">
      <alignment horizontal="center" vertical="center" shrinkToFit="1"/>
    </xf>
    <xf numFmtId="0" fontId="0" fillId="0" borderId="85" xfId="0" applyBorder="1" applyAlignment="1">
      <alignment vertical="center"/>
    </xf>
    <xf numFmtId="1" fontId="25" fillId="0" borderId="26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1" fontId="25" fillId="0" borderId="79" xfId="3" applyFont="1" applyFill="1" applyBorder="1" applyAlignment="1">
      <alignment horizontal="right" vertical="center" wrapText="1"/>
    </xf>
    <xf numFmtId="41" fontId="25" fillId="0" borderId="42" xfId="3" applyFont="1" applyFill="1" applyBorder="1" applyAlignment="1">
      <alignment horizontal="right" vertical="center" wrapText="1"/>
    </xf>
    <xf numFmtId="41" fontId="23" fillId="0" borderId="7" xfId="0" applyNumberFormat="1" applyFont="1" applyFill="1" applyBorder="1" applyAlignment="1">
      <alignment horizontal="right" vertical="center" wrapText="1"/>
    </xf>
    <xf numFmtId="41" fontId="23" fillId="0" borderId="0" xfId="0" applyNumberFormat="1" applyFont="1" applyFill="1" applyBorder="1" applyAlignment="1">
      <alignment horizontal="right" vertical="center" wrapText="1"/>
    </xf>
    <xf numFmtId="179" fontId="23" fillId="0" borderId="7" xfId="2" applyNumberFormat="1" applyFont="1" applyFill="1" applyBorder="1" applyAlignment="1">
      <alignment horizontal="right" vertical="center"/>
    </xf>
    <xf numFmtId="179" fontId="23" fillId="0" borderId="0" xfId="2" applyNumberFormat="1" applyFont="1" applyFill="1" applyBorder="1" applyAlignment="1">
      <alignment horizontal="right" vertical="center"/>
    </xf>
    <xf numFmtId="1" fontId="25" fillId="0" borderId="64" xfId="0" applyNumberFormat="1" applyFont="1" applyBorder="1" applyAlignment="1">
      <alignment horizontal="center" vertical="center" wrapText="1"/>
    </xf>
    <xf numFmtId="1" fontId="25" fillId="0" borderId="95" xfId="0" applyNumberFormat="1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1" fontId="25" fillId="0" borderId="36" xfId="0" applyNumberFormat="1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1" fontId="25" fillId="0" borderId="36" xfId="0" applyNumberFormat="1" applyFont="1" applyBorder="1" applyAlignment="1">
      <alignment horizontal="center" vertical="center" wrapText="1" shrinkToFit="1"/>
    </xf>
    <xf numFmtId="1" fontId="25" fillId="0" borderId="2" xfId="0" applyNumberFormat="1" applyFont="1" applyBorder="1" applyAlignment="1">
      <alignment horizontal="center" vertical="center" shrinkToFit="1"/>
    </xf>
    <xf numFmtId="1" fontId="25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/>
    </xf>
    <xf numFmtId="0" fontId="0" fillId="0" borderId="85" xfId="0" applyBorder="1" applyAlignment="1">
      <alignment horizontal="right" vertical="center"/>
    </xf>
    <xf numFmtId="1" fontId="11" fillId="0" borderId="85" xfId="0" applyNumberFormat="1" applyFont="1" applyBorder="1" applyAlignment="1">
      <alignment horizontal="right" vertical="center"/>
    </xf>
    <xf numFmtId="1" fontId="25" fillId="0" borderId="89" xfId="0" applyNumberFormat="1" applyFont="1" applyBorder="1" applyAlignment="1">
      <alignment horizontal="center" vertical="center" wrapText="1"/>
    </xf>
    <xf numFmtId="1" fontId="25" fillId="0" borderId="55" xfId="0" applyNumberFormat="1" applyFont="1" applyBorder="1" applyAlignment="1">
      <alignment horizontal="center" vertical="center" wrapText="1"/>
    </xf>
    <xf numFmtId="1" fontId="25" fillId="0" borderId="88" xfId="0" applyNumberFormat="1" applyFont="1" applyBorder="1" applyAlignment="1">
      <alignment horizontal="center" vertical="center" wrapText="1"/>
    </xf>
    <xf numFmtId="1" fontId="25" fillId="0" borderId="49" xfId="0" applyNumberFormat="1" applyFont="1" applyBorder="1" applyAlignment="1">
      <alignment horizontal="center" vertical="center"/>
    </xf>
    <xf numFmtId="1" fontId="25" fillId="0" borderId="62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 wrapText="1" shrinkToFit="1"/>
    </xf>
    <xf numFmtId="1" fontId="25" fillId="0" borderId="4" xfId="0" applyNumberFormat="1" applyFont="1" applyBorder="1" applyAlignment="1">
      <alignment horizontal="center" vertical="center" wrapText="1" shrinkToFit="1"/>
    </xf>
    <xf numFmtId="1" fontId="25" fillId="0" borderId="0" xfId="0" applyNumberFormat="1" applyFont="1" applyBorder="1" applyAlignment="1">
      <alignment horizontal="center" vertical="center" wrapText="1" shrinkToFit="1"/>
    </xf>
    <xf numFmtId="1" fontId="25" fillId="0" borderId="5" xfId="0" applyNumberFormat="1" applyFont="1" applyBorder="1" applyAlignment="1">
      <alignment horizontal="center" vertical="center" wrapText="1" shrinkToFit="1"/>
    </xf>
    <xf numFmtId="1" fontId="25" fillId="0" borderId="49" xfId="0" applyNumberFormat="1" applyFont="1" applyBorder="1" applyAlignment="1">
      <alignment horizontal="center" vertical="center" wrapText="1"/>
    </xf>
    <xf numFmtId="1" fontId="25" fillId="0" borderId="51" xfId="0" applyNumberFormat="1" applyFont="1" applyBorder="1" applyAlignment="1">
      <alignment horizontal="center" vertical="center" wrapText="1"/>
    </xf>
    <xf numFmtId="1" fontId="25" fillId="0" borderId="51" xfId="0" applyNumberFormat="1" applyFont="1" applyBorder="1" applyAlignment="1">
      <alignment horizontal="center" vertical="center"/>
    </xf>
    <xf numFmtId="1" fontId="25" fillId="0" borderId="95" xfId="0" applyNumberFormat="1" applyFont="1" applyBorder="1" applyAlignment="1">
      <alignment horizontal="center" vertical="center"/>
    </xf>
    <xf numFmtId="0" fontId="25" fillId="0" borderId="85" xfId="0" applyFont="1" applyFill="1" applyBorder="1" applyAlignment="1">
      <alignment horizontal="right" vertical="center" wrapText="1"/>
    </xf>
    <xf numFmtId="0" fontId="25" fillId="0" borderId="85" xfId="0" applyFont="1" applyFill="1" applyBorder="1" applyAlignment="1">
      <alignment horizontal="right" vertical="center" wrapText="1"/>
    </xf>
    <xf numFmtId="3" fontId="22" fillId="0" borderId="85" xfId="0" applyNumberFormat="1" applyFont="1" applyBorder="1" applyAlignment="1">
      <alignment horizontal="right" vertical="center" wrapText="1"/>
    </xf>
  </cellXfs>
  <cellStyles count="17">
    <cellStyle name="쉼표 [0]" xfId="3" builtinId="6"/>
    <cellStyle name="쉼표 [0] 2" xfId="7"/>
    <cellStyle name="표준" xfId="0" builtinId="0"/>
    <cellStyle name="표준 2" xfId="2"/>
    <cellStyle name="표준 3" xfId="1"/>
    <cellStyle name="표준 3 2" xfId="6"/>
    <cellStyle name="표준 3 2 2" xfId="9"/>
    <cellStyle name="표준 3 2 3" xfId="13"/>
    <cellStyle name="표준 3 2 4" xfId="16"/>
    <cellStyle name="표준 3 3" xfId="8"/>
    <cellStyle name="표준 3 4" xfId="11"/>
    <cellStyle name="표준 3 5" xfId="14"/>
    <cellStyle name="표준 4" xfId="5"/>
    <cellStyle name="표준 5" xfId="4"/>
    <cellStyle name="표준 5 2" xfId="10"/>
    <cellStyle name="표준 5 3" xfId="12"/>
    <cellStyle name="표준 5 4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91712"/>
        <c:axId val="138693248"/>
      </c:barChart>
      <c:catAx>
        <c:axId val="138691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38693248"/>
        <c:crosses val="autoZero"/>
        <c:auto val="0"/>
        <c:lblAlgn val="ctr"/>
        <c:lblOffset val="100"/>
        <c:tickMarkSkip val="1"/>
        <c:noMultiLvlLbl val="0"/>
      </c:catAx>
      <c:valAx>
        <c:axId val="138693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3869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9</xdr:row>
      <xdr:rowOff>0</xdr:rowOff>
    </xdr:from>
    <xdr:to>
      <xdr:col>4</xdr:col>
      <xdr:colOff>1600200</xdr:colOff>
      <xdr:row>9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view="pageBreakPreview" topLeftCell="A3" zoomScaleSheetLayoutView="100" workbookViewId="0">
      <selection activeCell="R10" sqref="R10"/>
    </sheetView>
  </sheetViews>
  <sheetFormatPr defaultRowHeight="16.5"/>
  <cols>
    <col min="1" max="1" width="6.6640625" style="40" customWidth="1"/>
    <col min="2" max="7" width="6.88671875" style="39" customWidth="1"/>
    <col min="8" max="8" width="6.88671875" style="40" customWidth="1"/>
    <col min="9" max="11" width="6.88671875" style="41" customWidth="1"/>
    <col min="12" max="14" width="6.88671875" style="42" customWidth="1"/>
    <col min="15" max="16384" width="8.88671875" style="43"/>
  </cols>
  <sheetData>
    <row r="1" spans="1:20" s="44" customFormat="1" ht="54.95" customHeight="1">
      <c r="A1" s="917" t="s">
        <v>510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</row>
    <row r="2" spans="1:20" s="46" customFormat="1" ht="21" customHeight="1" thickBot="1">
      <c r="A2" s="45"/>
      <c r="B2" s="45"/>
      <c r="C2" s="400"/>
      <c r="D2" s="400"/>
      <c r="E2" s="400"/>
      <c r="F2" s="400"/>
      <c r="G2" s="400"/>
      <c r="H2" s="45"/>
      <c r="I2" s="45"/>
      <c r="J2" s="45"/>
      <c r="K2" s="45"/>
      <c r="L2" s="927" t="s">
        <v>94</v>
      </c>
      <c r="M2" s="928"/>
      <c r="N2" s="928"/>
      <c r="O2" s="45"/>
    </row>
    <row r="3" spans="1:20" s="48" customFormat="1" ht="39.75" customHeight="1">
      <c r="A3" s="922" t="s">
        <v>21</v>
      </c>
      <c r="B3" s="926" t="s">
        <v>95</v>
      </c>
      <c r="C3" s="925"/>
      <c r="D3" s="924" t="s">
        <v>98</v>
      </c>
      <c r="E3" s="925"/>
      <c r="F3" s="924" t="s">
        <v>99</v>
      </c>
      <c r="G3" s="925"/>
      <c r="H3" s="915" t="s">
        <v>100</v>
      </c>
      <c r="I3" s="916"/>
      <c r="J3" s="915" t="s">
        <v>508</v>
      </c>
      <c r="K3" s="916"/>
      <c r="L3" s="918" t="s">
        <v>509</v>
      </c>
      <c r="M3" s="918" t="s">
        <v>101</v>
      </c>
      <c r="N3" s="920" t="s">
        <v>102</v>
      </c>
      <c r="O3" s="47"/>
    </row>
    <row r="4" spans="1:20" s="48" customFormat="1" ht="45" customHeight="1">
      <c r="A4" s="923"/>
      <c r="B4" s="414" t="s">
        <v>96</v>
      </c>
      <c r="C4" s="415" t="s">
        <v>97</v>
      </c>
      <c r="D4" s="414" t="s">
        <v>96</v>
      </c>
      <c r="E4" s="415" t="s">
        <v>97</v>
      </c>
      <c r="F4" s="414" t="s">
        <v>96</v>
      </c>
      <c r="G4" s="415" t="s">
        <v>97</v>
      </c>
      <c r="H4" s="414" t="s">
        <v>96</v>
      </c>
      <c r="I4" s="415" t="s">
        <v>97</v>
      </c>
      <c r="J4" s="414" t="s">
        <v>96</v>
      </c>
      <c r="K4" s="415" t="s">
        <v>97</v>
      </c>
      <c r="L4" s="919"/>
      <c r="M4" s="919"/>
      <c r="N4" s="921"/>
      <c r="O4" s="47"/>
    </row>
    <row r="5" spans="1:20" s="50" customFormat="1" ht="24.95" customHeight="1">
      <c r="A5" s="295">
        <v>2015</v>
      </c>
      <c r="B5" s="296">
        <v>46</v>
      </c>
      <c r="C5" s="298">
        <v>141</v>
      </c>
      <c r="D5" s="298">
        <v>1</v>
      </c>
      <c r="E5" s="298">
        <v>120</v>
      </c>
      <c r="F5" s="298">
        <v>24</v>
      </c>
      <c r="G5" s="298">
        <v>10</v>
      </c>
      <c r="H5" s="298">
        <v>11</v>
      </c>
      <c r="I5" s="298" t="s">
        <v>0</v>
      </c>
      <c r="J5" s="298">
        <v>10</v>
      </c>
      <c r="K5" s="298">
        <v>11</v>
      </c>
      <c r="L5" s="298">
        <v>1</v>
      </c>
      <c r="M5" s="298">
        <v>11</v>
      </c>
      <c r="N5" s="298">
        <v>18</v>
      </c>
      <c r="O5" s="49"/>
    </row>
    <row r="6" spans="1:20" s="46" customFormat="1" ht="24.95" customHeight="1">
      <c r="A6" s="295">
        <v>2016</v>
      </c>
      <c r="B6" s="296">
        <v>46</v>
      </c>
      <c r="C6" s="298">
        <v>139</v>
      </c>
      <c r="D6" s="298">
        <v>1</v>
      </c>
      <c r="E6" s="298">
        <v>120</v>
      </c>
      <c r="F6" s="298">
        <v>24</v>
      </c>
      <c r="G6" s="298">
        <v>19</v>
      </c>
      <c r="H6" s="298">
        <v>11</v>
      </c>
      <c r="I6" s="298" t="s">
        <v>0</v>
      </c>
      <c r="J6" s="298">
        <v>10</v>
      </c>
      <c r="K6" s="298" t="s">
        <v>0</v>
      </c>
      <c r="L6" s="298">
        <v>1</v>
      </c>
      <c r="M6" s="298">
        <v>11</v>
      </c>
      <c r="N6" s="298">
        <v>17</v>
      </c>
      <c r="O6" s="45"/>
    </row>
    <row r="7" spans="1:20" s="52" customFormat="1" ht="24.95" customHeight="1">
      <c r="A7" s="588">
        <v>2017</v>
      </c>
      <c r="B7" s="581">
        <v>43</v>
      </c>
      <c r="C7" s="582">
        <v>124</v>
      </c>
      <c r="D7" s="582">
        <v>1</v>
      </c>
      <c r="E7" s="582">
        <v>120</v>
      </c>
      <c r="F7" s="582">
        <v>24</v>
      </c>
      <c r="G7" s="582">
        <v>4</v>
      </c>
      <c r="H7" s="582">
        <v>9</v>
      </c>
      <c r="I7" s="582" t="s">
        <v>0</v>
      </c>
      <c r="J7" s="582">
        <v>9</v>
      </c>
      <c r="K7" s="582" t="s">
        <v>0</v>
      </c>
      <c r="L7" s="582">
        <v>1</v>
      </c>
      <c r="M7" s="582">
        <v>12</v>
      </c>
      <c r="N7" s="548">
        <v>17</v>
      </c>
      <c r="O7" s="598"/>
      <c r="P7" s="51"/>
      <c r="Q7" s="51"/>
      <c r="R7" s="51"/>
      <c r="S7" s="51"/>
      <c r="T7" s="51"/>
    </row>
    <row r="8" spans="1:20" s="52" customFormat="1" ht="24.95" customHeight="1">
      <c r="A8" s="613">
        <v>2018</v>
      </c>
      <c r="B8" s="617">
        <v>45</v>
      </c>
      <c r="C8" s="617">
        <v>120</v>
      </c>
      <c r="D8" s="617">
        <v>1</v>
      </c>
      <c r="E8" s="617">
        <v>120</v>
      </c>
      <c r="F8" s="617">
        <v>24</v>
      </c>
      <c r="G8" s="617" t="s">
        <v>503</v>
      </c>
      <c r="H8" s="617">
        <v>10</v>
      </c>
      <c r="I8" s="617" t="s">
        <v>503</v>
      </c>
      <c r="J8" s="617">
        <v>10</v>
      </c>
      <c r="K8" s="617" t="s">
        <v>503</v>
      </c>
      <c r="L8" s="617">
        <v>1</v>
      </c>
      <c r="M8" s="694">
        <v>12</v>
      </c>
      <c r="N8" s="617">
        <v>18</v>
      </c>
      <c r="O8" s="51"/>
      <c r="P8" s="51"/>
      <c r="Q8" s="51"/>
      <c r="R8" s="51"/>
      <c r="S8" s="51"/>
      <c r="T8" s="51"/>
    </row>
    <row r="9" spans="1:20" s="288" customFormat="1" ht="24.95" customHeight="1">
      <c r="A9" s="642">
        <v>2019</v>
      </c>
      <c r="B9" s="611">
        <f>SUM(D9,F9,H9,J9)</f>
        <v>42</v>
      </c>
      <c r="C9" s="611">
        <f>SUM(E9,G9,I9,K9)</f>
        <v>122</v>
      </c>
      <c r="D9" s="611">
        <f>SUM(D10:D22)</f>
        <v>1</v>
      </c>
      <c r="E9" s="611">
        <f t="shared" ref="E9:K9" si="0">SUM(E10:E22)</f>
        <v>120</v>
      </c>
      <c r="F9" s="611">
        <f t="shared" si="0"/>
        <v>23</v>
      </c>
      <c r="G9" s="611">
        <f t="shared" si="0"/>
        <v>2</v>
      </c>
      <c r="H9" s="611">
        <f t="shared" si="0"/>
        <v>10</v>
      </c>
      <c r="I9" s="611">
        <f t="shared" si="0"/>
        <v>0</v>
      </c>
      <c r="J9" s="611">
        <f t="shared" si="0"/>
        <v>8</v>
      </c>
      <c r="K9" s="611">
        <f t="shared" si="0"/>
        <v>0</v>
      </c>
      <c r="L9" s="611">
        <f>SUM(L10:L22)</f>
        <v>1</v>
      </c>
      <c r="M9" s="611">
        <f t="shared" ref="M9:N9" si="1">SUM(M10:M22)</f>
        <v>12</v>
      </c>
      <c r="N9" s="611">
        <f t="shared" si="1"/>
        <v>18</v>
      </c>
      <c r="O9" s="51"/>
      <c r="P9" s="51"/>
      <c r="Q9" s="51"/>
      <c r="R9" s="51"/>
      <c r="S9" s="51"/>
      <c r="T9" s="51"/>
    </row>
    <row r="10" spans="1:20" s="52" customFormat="1" ht="24.95" customHeight="1">
      <c r="A10" s="613" t="s">
        <v>36</v>
      </c>
      <c r="B10" s="636">
        <f>SUM(D10,F10,H10,J10)</f>
        <v>24</v>
      </c>
      <c r="C10" s="636">
        <f>SUM(E10,G10,I10,K10)</f>
        <v>120</v>
      </c>
      <c r="D10" s="839">
        <v>1</v>
      </c>
      <c r="E10" s="839">
        <v>120</v>
      </c>
      <c r="F10" s="839">
        <v>11</v>
      </c>
      <c r="G10" s="838">
        <v>0</v>
      </c>
      <c r="H10" s="839">
        <v>7</v>
      </c>
      <c r="I10" s="838">
        <v>0</v>
      </c>
      <c r="J10" s="839">
        <v>5</v>
      </c>
      <c r="K10" s="838">
        <v>0</v>
      </c>
      <c r="L10" s="839">
        <v>1</v>
      </c>
      <c r="M10" s="844">
        <v>0</v>
      </c>
      <c r="N10" s="842">
        <v>0</v>
      </c>
      <c r="O10" s="51"/>
      <c r="P10" s="51"/>
      <c r="Q10" s="51"/>
      <c r="R10" s="51"/>
      <c r="S10" s="51"/>
      <c r="T10" s="51"/>
    </row>
    <row r="11" spans="1:20" s="50" customFormat="1" ht="24.95" customHeight="1">
      <c r="A11" s="613" t="s">
        <v>37</v>
      </c>
      <c r="B11" s="675">
        <f t="shared" ref="B11:B22" si="2">SUM(D11,F11,H11,J11)</f>
        <v>4</v>
      </c>
      <c r="C11" s="675">
        <f t="shared" ref="C11:C22" si="3">SUM(E11,G11,I11,K11)</f>
        <v>0</v>
      </c>
      <c r="D11" s="838">
        <v>0</v>
      </c>
      <c r="E11" s="838">
        <v>0</v>
      </c>
      <c r="F11" s="839">
        <v>2</v>
      </c>
      <c r="G11" s="838">
        <v>0</v>
      </c>
      <c r="H11" s="839">
        <v>2</v>
      </c>
      <c r="I11" s="838">
        <v>0</v>
      </c>
      <c r="J11" s="839">
        <v>0</v>
      </c>
      <c r="K11" s="838">
        <v>0</v>
      </c>
      <c r="L11" s="838">
        <v>0</v>
      </c>
      <c r="M11" s="840">
        <v>1</v>
      </c>
      <c r="N11" s="841">
        <v>3</v>
      </c>
      <c r="O11" s="49"/>
    </row>
    <row r="12" spans="1:20" s="50" customFormat="1" ht="24.95" customHeight="1">
      <c r="A12" s="613" t="s">
        <v>38</v>
      </c>
      <c r="B12" s="675">
        <f t="shared" si="2"/>
        <v>4</v>
      </c>
      <c r="C12" s="675">
        <f t="shared" si="3"/>
        <v>0</v>
      </c>
      <c r="D12" s="838">
        <v>0</v>
      </c>
      <c r="E12" s="838">
        <v>0</v>
      </c>
      <c r="F12" s="839">
        <v>2</v>
      </c>
      <c r="G12" s="839">
        <v>0</v>
      </c>
      <c r="H12" s="839">
        <v>1</v>
      </c>
      <c r="I12" s="839">
        <v>0</v>
      </c>
      <c r="J12" s="839">
        <v>1</v>
      </c>
      <c r="K12" s="838">
        <v>0</v>
      </c>
      <c r="L12" s="839">
        <v>0</v>
      </c>
      <c r="M12" s="840">
        <v>1</v>
      </c>
      <c r="N12" s="841">
        <v>1</v>
      </c>
      <c r="O12" s="49"/>
    </row>
    <row r="13" spans="1:20" s="832" customFormat="1" ht="24.95" customHeight="1">
      <c r="A13" s="833" t="s">
        <v>750</v>
      </c>
      <c r="B13" s="834">
        <f t="shared" ref="B13" si="4">SUM(D13,F13,H13,J13)</f>
        <v>0</v>
      </c>
      <c r="C13" s="834">
        <f t="shared" ref="C13" si="5">SUM(E13,G13,I13,K13)</f>
        <v>0</v>
      </c>
      <c r="D13" s="838">
        <v>0</v>
      </c>
      <c r="E13" s="838">
        <v>0</v>
      </c>
      <c r="F13" s="839">
        <v>0</v>
      </c>
      <c r="G13" s="839">
        <v>0</v>
      </c>
      <c r="H13" s="839">
        <v>0</v>
      </c>
      <c r="I13" s="839">
        <v>0</v>
      </c>
      <c r="J13" s="839">
        <v>0</v>
      </c>
      <c r="K13" s="838">
        <v>0</v>
      </c>
      <c r="L13" s="839">
        <v>0</v>
      </c>
      <c r="M13" s="840">
        <v>1</v>
      </c>
      <c r="N13" s="841">
        <v>1</v>
      </c>
      <c r="O13" s="831"/>
    </row>
    <row r="14" spans="1:20" s="50" customFormat="1" ht="24.95" customHeight="1">
      <c r="A14" s="613" t="s">
        <v>39</v>
      </c>
      <c r="B14" s="675">
        <f t="shared" si="2"/>
        <v>1</v>
      </c>
      <c r="C14" s="675">
        <f t="shared" si="3"/>
        <v>0</v>
      </c>
      <c r="D14" s="838">
        <v>0</v>
      </c>
      <c r="E14" s="838">
        <v>0</v>
      </c>
      <c r="F14" s="839">
        <v>1</v>
      </c>
      <c r="G14" s="838">
        <v>0</v>
      </c>
      <c r="H14" s="838">
        <v>0</v>
      </c>
      <c r="I14" s="839">
        <v>0</v>
      </c>
      <c r="J14" s="838">
        <v>0</v>
      </c>
      <c r="K14" s="838">
        <v>0</v>
      </c>
      <c r="L14" s="839">
        <v>0</v>
      </c>
      <c r="M14" s="840">
        <v>1</v>
      </c>
      <c r="N14" s="841">
        <v>2</v>
      </c>
      <c r="O14" s="49"/>
    </row>
    <row r="15" spans="1:20" s="50" customFormat="1" ht="24.95" customHeight="1">
      <c r="A15" s="613" t="s">
        <v>40</v>
      </c>
      <c r="B15" s="675">
        <f t="shared" si="2"/>
        <v>1</v>
      </c>
      <c r="C15" s="675">
        <f t="shared" si="3"/>
        <v>0</v>
      </c>
      <c r="D15" s="838">
        <v>0</v>
      </c>
      <c r="E15" s="838">
        <v>0</v>
      </c>
      <c r="F15" s="839">
        <v>1</v>
      </c>
      <c r="G15" s="838">
        <v>0</v>
      </c>
      <c r="H15" s="838">
        <v>0</v>
      </c>
      <c r="I15" s="839">
        <v>0</v>
      </c>
      <c r="J15" s="838">
        <v>0</v>
      </c>
      <c r="K15" s="838">
        <v>0</v>
      </c>
      <c r="L15" s="839">
        <v>0</v>
      </c>
      <c r="M15" s="840">
        <v>1</v>
      </c>
      <c r="N15" s="841">
        <v>1</v>
      </c>
      <c r="O15" s="49"/>
    </row>
    <row r="16" spans="1:20" s="50" customFormat="1" ht="24.95" customHeight="1">
      <c r="A16" s="613" t="s">
        <v>41</v>
      </c>
      <c r="B16" s="675">
        <f t="shared" si="2"/>
        <v>4</v>
      </c>
      <c r="C16" s="675">
        <f t="shared" si="3"/>
        <v>0</v>
      </c>
      <c r="D16" s="838">
        <v>0</v>
      </c>
      <c r="E16" s="838">
        <v>0</v>
      </c>
      <c r="F16" s="839">
        <v>3</v>
      </c>
      <c r="G16" s="839">
        <v>0</v>
      </c>
      <c r="H16" s="839">
        <v>0</v>
      </c>
      <c r="I16" s="839">
        <v>0</v>
      </c>
      <c r="J16" s="839">
        <v>1</v>
      </c>
      <c r="K16" s="838">
        <v>0</v>
      </c>
      <c r="L16" s="839">
        <v>0</v>
      </c>
      <c r="M16" s="840">
        <v>1</v>
      </c>
      <c r="N16" s="841">
        <v>1</v>
      </c>
      <c r="O16" s="49"/>
    </row>
    <row r="17" spans="1:15" s="53" customFormat="1" ht="24.95" customHeight="1">
      <c r="A17" s="613" t="s">
        <v>42</v>
      </c>
      <c r="B17" s="675">
        <f t="shared" si="2"/>
        <v>0</v>
      </c>
      <c r="C17" s="675">
        <f t="shared" si="3"/>
        <v>0</v>
      </c>
      <c r="D17" s="838">
        <v>0</v>
      </c>
      <c r="E17" s="838">
        <v>0</v>
      </c>
      <c r="F17" s="839">
        <v>0</v>
      </c>
      <c r="G17" s="838">
        <v>0</v>
      </c>
      <c r="H17" s="838">
        <v>0</v>
      </c>
      <c r="I17" s="839">
        <v>0</v>
      </c>
      <c r="J17" s="838">
        <v>0</v>
      </c>
      <c r="K17" s="838">
        <v>0</v>
      </c>
      <c r="L17" s="839">
        <v>0</v>
      </c>
      <c r="M17" s="840">
        <v>1</v>
      </c>
      <c r="N17" s="841">
        <v>1</v>
      </c>
      <c r="O17" s="45"/>
    </row>
    <row r="18" spans="1:15" s="53" customFormat="1" ht="24.95" customHeight="1">
      <c r="A18" s="613" t="s">
        <v>43</v>
      </c>
      <c r="B18" s="675">
        <f t="shared" si="2"/>
        <v>2</v>
      </c>
      <c r="C18" s="675">
        <f t="shared" si="3"/>
        <v>0</v>
      </c>
      <c r="D18" s="838">
        <v>0</v>
      </c>
      <c r="E18" s="838">
        <v>0</v>
      </c>
      <c r="F18" s="839">
        <v>1</v>
      </c>
      <c r="G18" s="838">
        <v>0</v>
      </c>
      <c r="H18" s="838">
        <v>0</v>
      </c>
      <c r="I18" s="839">
        <v>0</v>
      </c>
      <c r="J18" s="838">
        <v>1</v>
      </c>
      <c r="K18" s="838">
        <v>0</v>
      </c>
      <c r="L18" s="839">
        <v>0</v>
      </c>
      <c r="M18" s="840">
        <v>1</v>
      </c>
      <c r="N18" s="841">
        <v>2</v>
      </c>
      <c r="O18" s="45"/>
    </row>
    <row r="19" spans="1:15" s="53" customFormat="1" ht="24.95" customHeight="1">
      <c r="A19" s="613" t="s">
        <v>44</v>
      </c>
      <c r="B19" s="675">
        <f t="shared" si="2"/>
        <v>1</v>
      </c>
      <c r="C19" s="675">
        <f t="shared" si="3"/>
        <v>2</v>
      </c>
      <c r="D19" s="838">
        <v>0</v>
      </c>
      <c r="E19" s="838">
        <v>0</v>
      </c>
      <c r="F19" s="839">
        <v>1</v>
      </c>
      <c r="G19" s="838">
        <v>2</v>
      </c>
      <c r="H19" s="838">
        <v>0</v>
      </c>
      <c r="I19" s="839">
        <v>0</v>
      </c>
      <c r="J19" s="838">
        <v>0</v>
      </c>
      <c r="K19" s="838">
        <v>0</v>
      </c>
      <c r="L19" s="839">
        <v>0</v>
      </c>
      <c r="M19" s="840">
        <v>1</v>
      </c>
      <c r="N19" s="841">
        <v>2</v>
      </c>
      <c r="O19" s="45"/>
    </row>
    <row r="20" spans="1:15" s="53" customFormat="1" ht="24.95" customHeight="1">
      <c r="A20" s="613" t="s">
        <v>45</v>
      </c>
      <c r="B20" s="675">
        <f t="shared" si="2"/>
        <v>0</v>
      </c>
      <c r="C20" s="675">
        <f t="shared" si="3"/>
        <v>0</v>
      </c>
      <c r="D20" s="838">
        <v>0</v>
      </c>
      <c r="E20" s="838">
        <v>0</v>
      </c>
      <c r="F20" s="838">
        <v>0</v>
      </c>
      <c r="G20" s="838">
        <v>0</v>
      </c>
      <c r="H20" s="838">
        <v>0</v>
      </c>
      <c r="I20" s="839">
        <v>0</v>
      </c>
      <c r="J20" s="838">
        <v>0</v>
      </c>
      <c r="K20" s="838">
        <v>0</v>
      </c>
      <c r="L20" s="839">
        <v>0</v>
      </c>
      <c r="M20" s="840">
        <v>1</v>
      </c>
      <c r="N20" s="841">
        <v>1</v>
      </c>
      <c r="O20" s="45"/>
    </row>
    <row r="21" spans="1:15" s="53" customFormat="1" ht="24.95" customHeight="1">
      <c r="A21" s="613" t="s">
        <v>46</v>
      </c>
      <c r="B21" s="675">
        <f t="shared" si="2"/>
        <v>1</v>
      </c>
      <c r="C21" s="675">
        <f t="shared" si="3"/>
        <v>0</v>
      </c>
      <c r="D21" s="838">
        <v>0</v>
      </c>
      <c r="E21" s="838">
        <v>0</v>
      </c>
      <c r="F21" s="839">
        <v>1</v>
      </c>
      <c r="G21" s="839">
        <v>0</v>
      </c>
      <c r="H21" s="838">
        <v>0</v>
      </c>
      <c r="I21" s="839">
        <v>0</v>
      </c>
      <c r="J21" s="838">
        <v>0</v>
      </c>
      <c r="K21" s="838">
        <v>0</v>
      </c>
      <c r="L21" s="839">
        <v>0</v>
      </c>
      <c r="M21" s="840">
        <v>1</v>
      </c>
      <c r="N21" s="841">
        <v>2</v>
      </c>
      <c r="O21" s="45"/>
    </row>
    <row r="22" spans="1:15" s="53" customFormat="1" ht="24.95" customHeight="1" thickBot="1">
      <c r="A22" s="590" t="s">
        <v>47</v>
      </c>
      <c r="B22" s="682">
        <f t="shared" si="2"/>
        <v>0</v>
      </c>
      <c r="C22" s="683">
        <f t="shared" si="3"/>
        <v>0</v>
      </c>
      <c r="D22" s="843">
        <v>0</v>
      </c>
      <c r="E22" s="843">
        <v>0</v>
      </c>
      <c r="F22" s="843">
        <v>0</v>
      </c>
      <c r="G22" s="843">
        <v>0</v>
      </c>
      <c r="H22" s="843">
        <v>0</v>
      </c>
      <c r="I22" s="843">
        <v>0</v>
      </c>
      <c r="J22" s="843">
        <v>0</v>
      </c>
      <c r="K22" s="843">
        <v>0</v>
      </c>
      <c r="L22" s="843">
        <v>0</v>
      </c>
      <c r="M22" s="845">
        <v>1</v>
      </c>
      <c r="N22" s="846">
        <v>1</v>
      </c>
      <c r="O22" s="45"/>
    </row>
    <row r="23" spans="1:15" s="53" customFormat="1" ht="20.25" customHeight="1">
      <c r="A23" s="54" t="s">
        <v>10</v>
      </c>
      <c r="B23" s="55"/>
      <c r="C23" s="55"/>
      <c r="D23" s="55"/>
      <c r="E23" s="55"/>
      <c r="F23" s="55"/>
      <c r="G23" s="55"/>
      <c r="H23" s="55"/>
      <c r="I23" s="55"/>
      <c r="J23" s="55"/>
      <c r="K23" s="170"/>
      <c r="L23" s="55"/>
      <c r="M23" s="55"/>
      <c r="N23" s="55"/>
      <c r="O23" s="54"/>
    </row>
    <row r="24" spans="1:15">
      <c r="A24" s="56" t="s">
        <v>2</v>
      </c>
      <c r="B24" s="57"/>
      <c r="C24" s="57"/>
      <c r="D24" s="57"/>
      <c r="E24" s="57"/>
      <c r="F24" s="57"/>
      <c r="G24" s="57"/>
      <c r="H24" s="58"/>
      <c r="I24" s="59"/>
      <c r="K24" s="60"/>
      <c r="L24" s="61"/>
      <c r="M24" s="61"/>
      <c r="N24" s="61"/>
      <c r="O24" s="62"/>
    </row>
    <row r="25" spans="1:15">
      <c r="A25" s="56" t="s">
        <v>3</v>
      </c>
      <c r="B25" s="63"/>
      <c r="C25" s="63"/>
      <c r="D25" s="63"/>
      <c r="E25" s="63"/>
      <c r="F25" s="63"/>
      <c r="G25" s="63"/>
      <c r="H25" s="64"/>
      <c r="I25" s="65"/>
      <c r="J25" s="59"/>
      <c r="K25" s="60"/>
      <c r="L25" s="66"/>
      <c r="M25" s="66"/>
      <c r="N25" s="66"/>
    </row>
    <row r="26" spans="1:15">
      <c r="B26" s="67"/>
      <c r="C26" s="67"/>
      <c r="D26" s="63"/>
      <c r="E26" s="63"/>
      <c r="F26" s="67"/>
      <c r="G26" s="67"/>
      <c r="H26" s="68"/>
      <c r="I26" s="65"/>
      <c r="J26" s="69"/>
      <c r="K26" s="69"/>
      <c r="L26" s="66"/>
      <c r="M26" s="66"/>
      <c r="N26" s="66"/>
    </row>
    <row r="27" spans="1:15">
      <c r="B27" s="67"/>
      <c r="C27" s="67"/>
      <c r="D27" s="63"/>
      <c r="E27" s="63"/>
      <c r="F27" s="67"/>
      <c r="G27" s="67"/>
      <c r="H27" s="68"/>
      <c r="I27" s="65"/>
      <c r="J27" s="70"/>
      <c r="K27" s="70"/>
      <c r="L27" s="66"/>
      <c r="M27" s="66"/>
      <c r="N27" s="66"/>
    </row>
    <row r="28" spans="1:15">
      <c r="B28" s="67"/>
      <c r="C28" s="67"/>
      <c r="D28" s="63"/>
      <c r="E28" s="63"/>
      <c r="F28" s="67"/>
      <c r="G28" s="67"/>
      <c r="H28" s="68"/>
      <c r="I28" s="65"/>
      <c r="J28" s="70"/>
      <c r="K28" s="70"/>
      <c r="L28" s="66"/>
      <c r="M28" s="66"/>
      <c r="N28" s="66"/>
    </row>
    <row r="29" spans="1:15">
      <c r="B29" s="67"/>
      <c r="C29" s="67"/>
      <c r="D29" s="63"/>
      <c r="E29" s="63"/>
      <c r="F29" s="67"/>
      <c r="G29" s="67"/>
      <c r="H29" s="68"/>
      <c r="I29" s="65"/>
      <c r="J29" s="70"/>
      <c r="K29" s="70"/>
      <c r="L29" s="66"/>
      <c r="M29" s="66"/>
      <c r="N29" s="66"/>
    </row>
    <row r="30" spans="1:15">
      <c r="B30" s="67"/>
      <c r="C30" s="67"/>
      <c r="D30" s="63"/>
      <c r="E30" s="63"/>
      <c r="F30" s="67"/>
      <c r="G30" s="67"/>
      <c r="H30" s="68"/>
      <c r="I30" s="65"/>
      <c r="J30" s="70"/>
      <c r="K30" s="70"/>
      <c r="L30" s="66"/>
      <c r="M30" s="66"/>
      <c r="N30" s="66"/>
    </row>
    <row r="31" spans="1:15">
      <c r="A31" s="18"/>
      <c r="B31" s="67"/>
      <c r="C31" s="67"/>
      <c r="D31" s="63"/>
      <c r="E31" s="63"/>
      <c r="F31" s="67"/>
      <c r="G31" s="67"/>
      <c r="H31" s="68"/>
      <c r="I31" s="65"/>
      <c r="J31" s="70"/>
      <c r="K31" s="70"/>
      <c r="L31" s="66"/>
      <c r="M31" s="66"/>
      <c r="N31" s="66"/>
      <c r="O31" s="18"/>
    </row>
    <row r="32" spans="1:15">
      <c r="A32" s="18"/>
      <c r="B32" s="67"/>
      <c r="C32" s="67"/>
      <c r="D32" s="63"/>
      <c r="E32" s="63"/>
      <c r="F32" s="67"/>
      <c r="G32" s="67"/>
      <c r="H32" s="68"/>
      <c r="I32" s="65"/>
      <c r="J32" s="70"/>
      <c r="K32" s="70"/>
      <c r="L32" s="66"/>
      <c r="M32" s="66"/>
      <c r="N32" s="66"/>
      <c r="O32" s="18"/>
    </row>
    <row r="33" spans="1:15">
      <c r="A33" s="18"/>
      <c r="B33" s="67"/>
      <c r="C33" s="67"/>
      <c r="D33" s="63"/>
      <c r="E33" s="63"/>
      <c r="F33" s="67"/>
      <c r="G33" s="67"/>
      <c r="H33" s="68"/>
      <c r="I33" s="65"/>
      <c r="J33" s="70"/>
      <c r="K33" s="70"/>
      <c r="L33" s="66"/>
      <c r="M33" s="66"/>
      <c r="N33" s="66"/>
      <c r="O33" s="18"/>
    </row>
    <row r="34" spans="1:15">
      <c r="A34" s="18"/>
      <c r="B34" s="67"/>
      <c r="C34" s="67"/>
      <c r="D34" s="63"/>
      <c r="E34" s="63"/>
      <c r="F34" s="67"/>
      <c r="G34" s="67"/>
      <c r="H34" s="68"/>
      <c r="I34" s="65"/>
      <c r="J34" s="70"/>
      <c r="K34" s="70"/>
      <c r="L34" s="66"/>
      <c r="M34" s="66"/>
      <c r="N34" s="66"/>
      <c r="O34" s="18"/>
    </row>
    <row r="35" spans="1:15">
      <c r="A35" s="18"/>
      <c r="B35" s="67"/>
      <c r="C35" s="67"/>
      <c r="D35" s="63"/>
      <c r="E35" s="63"/>
      <c r="F35" s="67"/>
      <c r="G35" s="67"/>
      <c r="H35" s="68"/>
      <c r="I35" s="65"/>
      <c r="J35" s="70"/>
      <c r="K35" s="70"/>
      <c r="L35" s="66"/>
      <c r="M35" s="66"/>
      <c r="N35" s="66"/>
      <c r="O35" s="18"/>
    </row>
    <row r="36" spans="1:15">
      <c r="A36" s="18"/>
      <c r="B36" s="67"/>
      <c r="C36" s="67"/>
      <c r="D36" s="63"/>
      <c r="E36" s="63"/>
      <c r="F36" s="67"/>
      <c r="G36" s="67"/>
      <c r="H36" s="68"/>
      <c r="I36" s="65"/>
      <c r="J36" s="70"/>
      <c r="K36" s="70"/>
      <c r="L36" s="66"/>
      <c r="M36" s="66"/>
      <c r="N36" s="66"/>
      <c r="O36" s="18"/>
    </row>
    <row r="37" spans="1:15">
      <c r="A37" s="18"/>
      <c r="D37" s="63"/>
      <c r="E37" s="63"/>
      <c r="J37" s="70"/>
      <c r="K37" s="70"/>
      <c r="L37" s="66"/>
      <c r="M37" s="66"/>
      <c r="N37" s="66"/>
      <c r="O37" s="18"/>
    </row>
    <row r="38" spans="1:15">
      <c r="A38" s="18"/>
      <c r="D38" s="63"/>
      <c r="E38" s="63"/>
      <c r="J38" s="70"/>
      <c r="K38" s="70"/>
      <c r="L38" s="66"/>
      <c r="M38" s="66"/>
      <c r="N38" s="66"/>
      <c r="O38" s="18"/>
    </row>
    <row r="39" spans="1:15">
      <c r="A39" s="18"/>
      <c r="D39" s="63"/>
      <c r="E39" s="63"/>
      <c r="J39" s="70"/>
      <c r="K39" s="70"/>
      <c r="L39" s="66"/>
      <c r="M39" s="66"/>
      <c r="N39" s="66"/>
      <c r="O39" s="18"/>
    </row>
    <row r="40" spans="1:15">
      <c r="A40" s="18"/>
      <c r="D40" s="63"/>
      <c r="E40" s="63"/>
      <c r="J40" s="70"/>
      <c r="K40" s="70"/>
      <c r="L40" s="66"/>
      <c r="M40" s="66"/>
      <c r="N40" s="66"/>
      <c r="O40" s="18"/>
    </row>
    <row r="41" spans="1:15">
      <c r="A41" s="18"/>
      <c r="D41" s="63"/>
      <c r="E41" s="63"/>
      <c r="J41" s="70"/>
      <c r="K41" s="70"/>
      <c r="L41" s="66"/>
      <c r="M41" s="66"/>
      <c r="N41" s="66"/>
      <c r="O41" s="18"/>
    </row>
    <row r="42" spans="1:15">
      <c r="A42" s="18"/>
      <c r="J42" s="70"/>
      <c r="K42" s="70"/>
      <c r="L42" s="66"/>
      <c r="M42" s="66"/>
      <c r="N42" s="66"/>
      <c r="O42" s="18"/>
    </row>
    <row r="43" spans="1:15">
      <c r="A43" s="18"/>
      <c r="J43" s="70"/>
      <c r="K43" s="70"/>
      <c r="L43" s="66"/>
      <c r="M43" s="66"/>
      <c r="N43" s="66"/>
      <c r="O43" s="18"/>
    </row>
    <row r="44" spans="1:15">
      <c r="A44" s="18"/>
      <c r="J44" s="70"/>
      <c r="K44" s="70"/>
      <c r="L44" s="66"/>
      <c r="M44" s="66"/>
      <c r="N44" s="66"/>
      <c r="O44" s="18"/>
    </row>
    <row r="45" spans="1:15">
      <c r="A45" s="18"/>
      <c r="J45" s="70"/>
      <c r="K45" s="70"/>
      <c r="L45" s="66"/>
      <c r="M45" s="66"/>
      <c r="N45" s="66"/>
      <c r="O45" s="18"/>
    </row>
    <row r="46" spans="1:15">
      <c r="A46" s="18"/>
      <c r="J46" s="70"/>
      <c r="K46" s="70"/>
      <c r="L46" s="66"/>
      <c r="M46" s="66"/>
      <c r="N46" s="66"/>
      <c r="O46" s="18"/>
    </row>
    <row r="47" spans="1:15">
      <c r="A47" s="18"/>
      <c r="B47" s="18"/>
      <c r="C47" s="18"/>
      <c r="J47" s="70"/>
      <c r="K47" s="70"/>
      <c r="L47" s="66"/>
      <c r="M47" s="66"/>
      <c r="N47" s="66"/>
      <c r="O47" s="18"/>
    </row>
    <row r="48" spans="1:15">
      <c r="A48" s="18"/>
      <c r="B48" s="18"/>
      <c r="C48" s="18"/>
      <c r="J48" s="70"/>
      <c r="K48" s="70"/>
      <c r="L48" s="66"/>
      <c r="M48" s="66"/>
      <c r="N48" s="66"/>
      <c r="O48" s="18"/>
    </row>
    <row r="49" spans="1:15">
      <c r="A49" s="18"/>
      <c r="B49" s="18"/>
      <c r="C49" s="18"/>
      <c r="J49" s="70"/>
      <c r="K49" s="70"/>
      <c r="L49" s="66"/>
      <c r="M49" s="66"/>
      <c r="N49" s="66"/>
      <c r="O49" s="18"/>
    </row>
    <row r="50" spans="1:15">
      <c r="A50" s="18"/>
      <c r="B50" s="18"/>
      <c r="C50" s="18"/>
      <c r="J50" s="70"/>
      <c r="K50" s="70"/>
      <c r="L50" s="66"/>
      <c r="M50" s="66"/>
      <c r="N50" s="66"/>
      <c r="O50" s="18"/>
    </row>
    <row r="51" spans="1:15">
      <c r="A51" s="18"/>
      <c r="B51" s="18"/>
      <c r="C51" s="18"/>
      <c r="J51" s="70"/>
      <c r="K51" s="70"/>
      <c r="L51" s="66"/>
      <c r="M51" s="66"/>
      <c r="N51" s="66"/>
      <c r="O51" s="18"/>
    </row>
    <row r="52" spans="1:15">
      <c r="A52" s="18"/>
      <c r="B52" s="18"/>
      <c r="C52" s="18"/>
      <c r="J52" s="70"/>
      <c r="K52" s="70"/>
      <c r="L52" s="66"/>
      <c r="M52" s="66"/>
      <c r="N52" s="66"/>
      <c r="O52" s="18"/>
    </row>
    <row r="53" spans="1:15">
      <c r="A53" s="18"/>
      <c r="B53" s="18"/>
      <c r="C53" s="18"/>
      <c r="J53" s="70"/>
      <c r="K53" s="70"/>
      <c r="L53" s="66"/>
      <c r="M53" s="66"/>
      <c r="N53" s="66"/>
      <c r="O53" s="18"/>
    </row>
    <row r="54" spans="1:15">
      <c r="A54" s="18"/>
      <c r="B54" s="18"/>
      <c r="C54" s="18"/>
      <c r="J54" s="70"/>
      <c r="K54" s="70"/>
      <c r="L54" s="66"/>
      <c r="M54" s="66"/>
      <c r="N54" s="66"/>
      <c r="O54" s="18"/>
    </row>
    <row r="55" spans="1:15">
      <c r="A55" s="18"/>
      <c r="B55" s="18"/>
      <c r="C55" s="18"/>
      <c r="J55" s="70"/>
      <c r="K55" s="70"/>
      <c r="L55" s="66"/>
      <c r="M55" s="66"/>
      <c r="N55" s="66"/>
      <c r="O55" s="18"/>
    </row>
    <row r="56" spans="1:15">
      <c r="A56" s="18"/>
      <c r="B56" s="18"/>
      <c r="C56" s="18"/>
      <c r="J56" s="70"/>
      <c r="K56" s="70"/>
      <c r="L56" s="66"/>
      <c r="M56" s="66"/>
      <c r="N56" s="66"/>
      <c r="O56" s="18"/>
    </row>
    <row r="57" spans="1:15">
      <c r="A57" s="18"/>
      <c r="B57" s="18"/>
      <c r="C57" s="18"/>
      <c r="J57" s="70"/>
      <c r="K57" s="70"/>
      <c r="L57" s="66"/>
      <c r="M57" s="66"/>
      <c r="N57" s="66"/>
      <c r="O57" s="18"/>
    </row>
    <row r="58" spans="1:15">
      <c r="A58" s="18"/>
      <c r="B58" s="18"/>
      <c r="C58" s="18"/>
      <c r="J58" s="70"/>
      <c r="K58" s="70"/>
      <c r="L58" s="66"/>
      <c r="M58" s="66"/>
      <c r="N58" s="66"/>
      <c r="O58" s="18"/>
    </row>
    <row r="59" spans="1:15">
      <c r="A59" s="18"/>
      <c r="B59" s="18"/>
      <c r="C59" s="18"/>
      <c r="J59" s="70"/>
      <c r="K59" s="70"/>
      <c r="L59" s="66"/>
      <c r="M59" s="66"/>
      <c r="N59" s="66"/>
      <c r="O59" s="18"/>
    </row>
    <row r="60" spans="1:15">
      <c r="A60" s="18"/>
      <c r="B60" s="18"/>
      <c r="C60" s="18"/>
      <c r="J60" s="70"/>
      <c r="K60" s="70"/>
      <c r="L60" s="66"/>
      <c r="M60" s="66"/>
      <c r="N60" s="66"/>
      <c r="O60" s="18"/>
    </row>
    <row r="61" spans="1:15">
      <c r="A61" s="18"/>
      <c r="B61" s="18"/>
      <c r="C61" s="18"/>
      <c r="J61" s="70"/>
      <c r="K61" s="70"/>
      <c r="L61" s="66"/>
      <c r="M61" s="66"/>
      <c r="N61" s="66"/>
      <c r="O61" s="18"/>
    </row>
  </sheetData>
  <mergeCells count="11">
    <mergeCell ref="H3:I3"/>
    <mergeCell ref="A1:N1"/>
    <mergeCell ref="L3:L4"/>
    <mergeCell ref="M3:M4"/>
    <mergeCell ref="N3:N4"/>
    <mergeCell ref="A3:A4"/>
    <mergeCell ref="D3:E3"/>
    <mergeCell ref="B3:C3"/>
    <mergeCell ref="J3:K3"/>
    <mergeCell ref="F3:G3"/>
    <mergeCell ref="L2:N2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72" firstPageNumber="314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view="pageBreakPreview" topLeftCell="A7" zoomScale="85" zoomScaleSheetLayoutView="75" workbookViewId="0">
      <selection activeCell="P21" sqref="P21"/>
    </sheetView>
  </sheetViews>
  <sheetFormatPr defaultRowHeight="16.5"/>
  <cols>
    <col min="1" max="1" width="8.5546875" style="198" customWidth="1"/>
    <col min="2" max="7" width="8.88671875" style="183"/>
    <col min="8" max="8" width="8" style="183" customWidth="1"/>
    <col min="9" max="10" width="10.109375" style="183" customWidth="1"/>
    <col min="11" max="11" width="10.109375" style="184" customWidth="1"/>
    <col min="12" max="13" width="9.44140625" style="184" customWidth="1"/>
    <col min="14" max="16384" width="8.88671875" style="184"/>
  </cols>
  <sheetData>
    <row r="1" spans="1:23" s="496" customFormat="1" ht="54.95" customHeight="1">
      <c r="A1" s="933" t="s">
        <v>712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490"/>
      <c r="O1" s="490"/>
      <c r="P1" s="490"/>
      <c r="Q1" s="490"/>
      <c r="R1" s="490"/>
      <c r="S1" s="490"/>
      <c r="T1" s="490"/>
      <c r="U1" s="490"/>
      <c r="V1" s="490"/>
      <c r="W1" s="490"/>
    </row>
    <row r="2" spans="1:23" s="186" customFormat="1" ht="21" customHeight="1" thickBot="1">
      <c r="B2" s="320"/>
      <c r="C2" s="320"/>
      <c r="D2" s="320"/>
      <c r="E2" s="320"/>
      <c r="F2" s="320"/>
      <c r="G2" s="320"/>
      <c r="I2" s="320"/>
      <c r="J2" s="320"/>
      <c r="L2" s="944" t="s">
        <v>115</v>
      </c>
      <c r="M2" s="92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87" customFormat="1" ht="39" customHeight="1">
      <c r="A3" s="1070" t="s">
        <v>21</v>
      </c>
      <c r="B3" s="1062" t="s">
        <v>202</v>
      </c>
      <c r="C3" s="1063"/>
      <c r="D3" s="1063"/>
      <c r="E3" s="1021" t="s">
        <v>206</v>
      </c>
      <c r="F3" s="1021" t="s">
        <v>207</v>
      </c>
      <c r="G3" s="1064" t="s">
        <v>208</v>
      </c>
      <c r="H3" s="1065"/>
      <c r="I3" s="1065"/>
      <c r="J3" s="1065"/>
      <c r="K3" s="1066"/>
      <c r="L3" s="1062" t="s">
        <v>213</v>
      </c>
      <c r="M3" s="1067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s="187" customFormat="1" ht="20.100000000000001" customHeight="1">
      <c r="A4" s="1071"/>
      <c r="B4" s="1068" t="s">
        <v>203</v>
      </c>
      <c r="C4" s="1068" t="s">
        <v>204</v>
      </c>
      <c r="D4" s="1068" t="s">
        <v>205</v>
      </c>
      <c r="E4" s="1069"/>
      <c r="F4" s="1069"/>
      <c r="G4" s="1059" t="s">
        <v>209</v>
      </c>
      <c r="H4" s="1060"/>
      <c r="I4" s="1061" t="s">
        <v>210</v>
      </c>
      <c r="J4" s="1061"/>
      <c r="K4" s="1073" t="s">
        <v>212</v>
      </c>
      <c r="L4" s="1075" t="s">
        <v>214</v>
      </c>
      <c r="M4" s="974" t="s">
        <v>215</v>
      </c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s="187" customFormat="1" ht="30.75" customHeight="1">
      <c r="A5" s="1072"/>
      <c r="B5" s="1069"/>
      <c r="C5" s="1069"/>
      <c r="D5" s="1069"/>
      <c r="E5" s="1069"/>
      <c r="F5" s="1069"/>
      <c r="G5" s="411"/>
      <c r="H5" s="435" t="s">
        <v>211</v>
      </c>
      <c r="I5" s="412"/>
      <c r="J5" s="436" t="s">
        <v>211</v>
      </c>
      <c r="K5" s="1074"/>
      <c r="L5" s="1076"/>
      <c r="M5" s="1077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190" customFormat="1" ht="24.95" customHeight="1">
      <c r="A6" s="295">
        <v>2015</v>
      </c>
      <c r="B6" s="296">
        <v>6</v>
      </c>
      <c r="C6" s="298">
        <v>5</v>
      </c>
      <c r="D6" s="298">
        <v>1</v>
      </c>
      <c r="E6" s="298" t="s">
        <v>0</v>
      </c>
      <c r="F6" s="298" t="s">
        <v>0</v>
      </c>
      <c r="G6" s="298">
        <v>6</v>
      </c>
      <c r="H6" s="298" t="s">
        <v>0</v>
      </c>
      <c r="I6" s="298" t="s">
        <v>0</v>
      </c>
      <c r="J6" s="298" t="s">
        <v>0</v>
      </c>
      <c r="K6" s="298" t="s">
        <v>0</v>
      </c>
      <c r="L6" s="298">
        <v>2</v>
      </c>
      <c r="M6" s="298">
        <v>4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189" customFormat="1" ht="24.95" customHeight="1">
      <c r="A7" s="295">
        <v>2016</v>
      </c>
      <c r="B7" s="296">
        <v>5</v>
      </c>
      <c r="C7" s="298">
        <v>4</v>
      </c>
      <c r="D7" s="298">
        <v>1</v>
      </c>
      <c r="E7" s="298" t="s">
        <v>0</v>
      </c>
      <c r="F7" s="298">
        <v>8</v>
      </c>
      <c r="G7" s="298">
        <v>5</v>
      </c>
      <c r="H7" s="298" t="s">
        <v>0</v>
      </c>
      <c r="I7" s="298" t="s">
        <v>0</v>
      </c>
      <c r="J7" s="298" t="s">
        <v>0</v>
      </c>
      <c r="K7" s="298" t="s">
        <v>0</v>
      </c>
      <c r="L7" s="298">
        <v>2</v>
      </c>
      <c r="M7" s="298">
        <v>3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189" customFormat="1" ht="24.95" customHeight="1">
      <c r="A8" s="588">
        <v>2017</v>
      </c>
      <c r="B8" s="591">
        <v>5</v>
      </c>
      <c r="C8" s="592">
        <v>4</v>
      </c>
      <c r="D8" s="592">
        <v>1</v>
      </c>
      <c r="E8" s="592" t="s">
        <v>0</v>
      </c>
      <c r="F8" s="592" t="s">
        <v>0</v>
      </c>
      <c r="G8" s="592">
        <v>5</v>
      </c>
      <c r="H8" s="592" t="s">
        <v>0</v>
      </c>
      <c r="I8" s="592" t="s">
        <v>0</v>
      </c>
      <c r="J8" s="592" t="s">
        <v>0</v>
      </c>
      <c r="K8" s="592" t="s">
        <v>0</v>
      </c>
      <c r="L8" s="592">
        <v>2</v>
      </c>
      <c r="M8" s="592">
        <v>3</v>
      </c>
      <c r="N8" s="577"/>
      <c r="O8" s="577"/>
      <c r="P8" s="577"/>
      <c r="Q8" s="577"/>
      <c r="R8" s="577"/>
      <c r="S8" s="577"/>
      <c r="T8" s="577"/>
      <c r="U8" s="577"/>
      <c r="V8" s="577"/>
      <c r="W8" s="577"/>
    </row>
    <row r="9" spans="1:23" s="190" customFormat="1" ht="24.95" customHeight="1">
      <c r="A9" s="613">
        <v>2018</v>
      </c>
      <c r="B9" s="675">
        <v>5</v>
      </c>
      <c r="C9" s="675">
        <v>4</v>
      </c>
      <c r="D9" s="675">
        <v>1</v>
      </c>
      <c r="E9" s="675" t="s">
        <v>0</v>
      </c>
      <c r="F9" s="675" t="s">
        <v>0</v>
      </c>
      <c r="G9" s="675">
        <v>5</v>
      </c>
      <c r="H9" s="675" t="s">
        <v>0</v>
      </c>
      <c r="I9" s="675" t="s">
        <v>0</v>
      </c>
      <c r="J9" s="675" t="s">
        <v>0</v>
      </c>
      <c r="K9" s="675" t="s">
        <v>0</v>
      </c>
      <c r="L9" s="646">
        <v>3</v>
      </c>
      <c r="M9" s="675">
        <v>3</v>
      </c>
      <c r="N9" s="577"/>
      <c r="O9" s="577"/>
      <c r="P9" s="577"/>
      <c r="Q9" s="577"/>
      <c r="R9" s="577"/>
      <c r="S9" s="577"/>
      <c r="T9" s="577"/>
      <c r="U9" s="577"/>
      <c r="V9" s="577"/>
      <c r="W9" s="577"/>
    </row>
    <row r="10" spans="1:23" s="288" customFormat="1" ht="24.95" customHeight="1">
      <c r="A10" s="642">
        <v>2019</v>
      </c>
      <c r="B10" s="674">
        <f>SUM(B11:B22)</f>
        <v>5</v>
      </c>
      <c r="C10" s="889">
        <f t="shared" ref="C10:M10" si="0">SUM(C11:C22)</f>
        <v>4</v>
      </c>
      <c r="D10" s="889">
        <f t="shared" si="0"/>
        <v>1</v>
      </c>
      <c r="E10" s="889">
        <f t="shared" si="0"/>
        <v>0</v>
      </c>
      <c r="F10" s="889">
        <f t="shared" si="0"/>
        <v>0</v>
      </c>
      <c r="G10" s="889">
        <f t="shared" si="0"/>
        <v>5</v>
      </c>
      <c r="H10" s="889">
        <f t="shared" si="0"/>
        <v>0</v>
      </c>
      <c r="I10" s="889">
        <f t="shared" si="0"/>
        <v>0</v>
      </c>
      <c r="J10" s="889">
        <f t="shared" si="0"/>
        <v>0</v>
      </c>
      <c r="K10" s="889">
        <f t="shared" si="0"/>
        <v>0</v>
      </c>
      <c r="L10" s="889">
        <f t="shared" si="0"/>
        <v>0</v>
      </c>
      <c r="M10" s="889">
        <f t="shared" si="0"/>
        <v>3</v>
      </c>
      <c r="N10" s="577"/>
      <c r="O10" s="577"/>
      <c r="P10" s="577"/>
      <c r="Q10" s="577"/>
      <c r="R10" s="577"/>
      <c r="S10" s="577"/>
      <c r="T10" s="577"/>
      <c r="U10" s="577"/>
      <c r="V10" s="577"/>
      <c r="W10" s="577"/>
    </row>
    <row r="11" spans="1:23" s="186" customFormat="1" ht="24.95" customHeight="1">
      <c r="A11" s="295" t="s">
        <v>36</v>
      </c>
      <c r="B11" s="830">
        <v>2</v>
      </c>
      <c r="C11" s="830">
        <v>1</v>
      </c>
      <c r="D11" s="830">
        <v>1</v>
      </c>
      <c r="E11" s="830">
        <v>0</v>
      </c>
      <c r="F11" s="830">
        <v>0</v>
      </c>
      <c r="G11" s="830">
        <v>2</v>
      </c>
      <c r="H11" s="830">
        <v>0</v>
      </c>
      <c r="I11" s="830">
        <v>0</v>
      </c>
      <c r="J11" s="830">
        <v>0</v>
      </c>
      <c r="K11" s="830">
        <v>0</v>
      </c>
      <c r="L11" s="890">
        <v>0</v>
      </c>
      <c r="M11" s="830">
        <v>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186" customFormat="1" ht="24.95" customHeight="1">
      <c r="A12" s="295" t="s">
        <v>37</v>
      </c>
      <c r="B12" s="830">
        <v>0</v>
      </c>
      <c r="C12" s="830">
        <v>0</v>
      </c>
      <c r="D12" s="830">
        <v>0</v>
      </c>
      <c r="E12" s="830">
        <v>0</v>
      </c>
      <c r="F12" s="830">
        <v>0</v>
      </c>
      <c r="G12" s="830">
        <v>0</v>
      </c>
      <c r="H12" s="830">
        <v>0</v>
      </c>
      <c r="I12" s="830">
        <v>0</v>
      </c>
      <c r="J12" s="830">
        <v>0</v>
      </c>
      <c r="K12" s="830">
        <v>0</v>
      </c>
      <c r="L12" s="890">
        <v>0</v>
      </c>
      <c r="M12" s="830">
        <v>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186" customFormat="1" ht="24.95" customHeight="1">
      <c r="A13" s="295" t="s">
        <v>38</v>
      </c>
      <c r="B13" s="830">
        <v>2</v>
      </c>
      <c r="C13" s="830">
        <v>2</v>
      </c>
      <c r="D13" s="830">
        <v>0</v>
      </c>
      <c r="E13" s="830">
        <v>0</v>
      </c>
      <c r="F13" s="830">
        <v>0</v>
      </c>
      <c r="G13" s="830">
        <v>2</v>
      </c>
      <c r="H13" s="830">
        <v>0</v>
      </c>
      <c r="I13" s="830">
        <v>0</v>
      </c>
      <c r="J13" s="830">
        <v>0</v>
      </c>
      <c r="K13" s="830">
        <v>0</v>
      </c>
      <c r="L13" s="890">
        <v>0</v>
      </c>
      <c r="M13" s="830">
        <v>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186" customFormat="1" ht="24.95" customHeight="1">
      <c r="A14" s="295" t="s">
        <v>39</v>
      </c>
      <c r="B14" s="830">
        <v>0</v>
      </c>
      <c r="C14" s="830">
        <v>0</v>
      </c>
      <c r="D14" s="830">
        <v>0</v>
      </c>
      <c r="E14" s="830">
        <v>0</v>
      </c>
      <c r="F14" s="830">
        <v>0</v>
      </c>
      <c r="G14" s="830">
        <v>0</v>
      </c>
      <c r="H14" s="830">
        <v>0</v>
      </c>
      <c r="I14" s="830">
        <v>0</v>
      </c>
      <c r="J14" s="830">
        <v>0</v>
      </c>
      <c r="K14" s="830">
        <v>0</v>
      </c>
      <c r="L14" s="890">
        <v>0</v>
      </c>
      <c r="M14" s="830">
        <v>0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186" customFormat="1" ht="24.95" customHeight="1">
      <c r="A15" s="295" t="s">
        <v>40</v>
      </c>
      <c r="B15" s="830">
        <v>0</v>
      </c>
      <c r="C15" s="830">
        <v>0</v>
      </c>
      <c r="D15" s="830">
        <v>0</v>
      </c>
      <c r="E15" s="830">
        <v>0</v>
      </c>
      <c r="F15" s="830">
        <v>0</v>
      </c>
      <c r="G15" s="830">
        <v>0</v>
      </c>
      <c r="H15" s="830">
        <v>0</v>
      </c>
      <c r="I15" s="830">
        <v>0</v>
      </c>
      <c r="J15" s="830">
        <v>0</v>
      </c>
      <c r="K15" s="830">
        <v>0</v>
      </c>
      <c r="L15" s="890">
        <v>0</v>
      </c>
      <c r="M15" s="830">
        <v>0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186" customFormat="1" ht="24.95" customHeight="1">
      <c r="A16" s="295" t="s">
        <v>41</v>
      </c>
      <c r="B16" s="830">
        <v>0</v>
      </c>
      <c r="C16" s="830">
        <v>0</v>
      </c>
      <c r="D16" s="830">
        <v>0</v>
      </c>
      <c r="E16" s="830">
        <v>0</v>
      </c>
      <c r="F16" s="830">
        <v>0</v>
      </c>
      <c r="G16" s="830">
        <v>0</v>
      </c>
      <c r="H16" s="830">
        <v>0</v>
      </c>
      <c r="I16" s="830">
        <v>0</v>
      </c>
      <c r="J16" s="830">
        <v>0</v>
      </c>
      <c r="K16" s="830">
        <v>0</v>
      </c>
      <c r="L16" s="890">
        <v>0</v>
      </c>
      <c r="M16" s="830"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4" s="186" customFormat="1" ht="24.95" customHeight="1">
      <c r="A17" s="295" t="s">
        <v>42</v>
      </c>
      <c r="B17" s="830">
        <v>0</v>
      </c>
      <c r="C17" s="830">
        <v>0</v>
      </c>
      <c r="D17" s="830">
        <v>0</v>
      </c>
      <c r="E17" s="830">
        <v>0</v>
      </c>
      <c r="F17" s="830">
        <v>0</v>
      </c>
      <c r="G17" s="830">
        <v>0</v>
      </c>
      <c r="H17" s="830">
        <v>0</v>
      </c>
      <c r="I17" s="830">
        <v>0</v>
      </c>
      <c r="J17" s="830">
        <v>0</v>
      </c>
      <c r="K17" s="830">
        <v>0</v>
      </c>
      <c r="L17" s="890">
        <v>0</v>
      </c>
      <c r="M17" s="830">
        <v>0</v>
      </c>
    </row>
    <row r="18" spans="1:24" s="186" customFormat="1" ht="24.95" customHeight="1">
      <c r="A18" s="295" t="s">
        <v>43</v>
      </c>
      <c r="B18" s="830">
        <v>0</v>
      </c>
      <c r="C18" s="830">
        <v>0</v>
      </c>
      <c r="D18" s="830">
        <v>0</v>
      </c>
      <c r="E18" s="830">
        <v>0</v>
      </c>
      <c r="F18" s="830">
        <v>0</v>
      </c>
      <c r="G18" s="830">
        <v>0</v>
      </c>
      <c r="H18" s="830">
        <v>0</v>
      </c>
      <c r="I18" s="830">
        <v>0</v>
      </c>
      <c r="J18" s="830">
        <v>0</v>
      </c>
      <c r="K18" s="830">
        <v>0</v>
      </c>
      <c r="L18" s="890">
        <v>0</v>
      </c>
      <c r="M18" s="830">
        <v>0</v>
      </c>
    </row>
    <row r="19" spans="1:24" s="186" customFormat="1" ht="24.95" customHeight="1">
      <c r="A19" s="295" t="s">
        <v>44</v>
      </c>
      <c r="B19" s="830">
        <v>0</v>
      </c>
      <c r="C19" s="830">
        <v>0</v>
      </c>
      <c r="D19" s="830">
        <v>0</v>
      </c>
      <c r="E19" s="830">
        <v>0</v>
      </c>
      <c r="F19" s="830">
        <v>0</v>
      </c>
      <c r="G19" s="830">
        <v>0</v>
      </c>
      <c r="H19" s="830">
        <v>0</v>
      </c>
      <c r="I19" s="830">
        <v>0</v>
      </c>
      <c r="J19" s="830">
        <v>0</v>
      </c>
      <c r="K19" s="830">
        <v>0</v>
      </c>
      <c r="L19" s="890">
        <v>0</v>
      </c>
      <c r="M19" s="830">
        <v>0</v>
      </c>
    </row>
    <row r="20" spans="1:24" s="186" customFormat="1" ht="24.95" customHeight="1">
      <c r="A20" s="295" t="s">
        <v>45</v>
      </c>
      <c r="B20" s="830">
        <v>1</v>
      </c>
      <c r="C20" s="830">
        <v>1</v>
      </c>
      <c r="D20" s="830">
        <v>0</v>
      </c>
      <c r="E20" s="830">
        <v>0</v>
      </c>
      <c r="F20" s="830">
        <v>0</v>
      </c>
      <c r="G20" s="830">
        <v>1</v>
      </c>
      <c r="H20" s="830">
        <v>0</v>
      </c>
      <c r="I20" s="830">
        <v>0</v>
      </c>
      <c r="J20" s="830">
        <v>0</v>
      </c>
      <c r="K20" s="830">
        <v>0</v>
      </c>
      <c r="L20" s="890">
        <v>0</v>
      </c>
      <c r="M20" s="830">
        <v>1</v>
      </c>
    </row>
    <row r="21" spans="1:24" s="186" customFormat="1" ht="24.95" customHeight="1">
      <c r="A21" s="295" t="s">
        <v>46</v>
      </c>
      <c r="B21" s="830">
        <v>0</v>
      </c>
      <c r="C21" s="830">
        <v>0</v>
      </c>
      <c r="D21" s="830">
        <v>0</v>
      </c>
      <c r="E21" s="830">
        <v>0</v>
      </c>
      <c r="F21" s="830">
        <v>0</v>
      </c>
      <c r="G21" s="830">
        <v>0</v>
      </c>
      <c r="H21" s="830">
        <v>0</v>
      </c>
      <c r="I21" s="830">
        <v>0</v>
      </c>
      <c r="J21" s="830">
        <v>0</v>
      </c>
      <c r="K21" s="830">
        <v>0</v>
      </c>
      <c r="L21" s="890">
        <v>0</v>
      </c>
      <c r="M21" s="830">
        <v>0</v>
      </c>
    </row>
    <row r="22" spans="1:24" s="186" customFormat="1" ht="24.95" customHeight="1" thickBot="1">
      <c r="A22" s="304" t="s">
        <v>47</v>
      </c>
      <c r="B22" s="835">
        <v>0</v>
      </c>
      <c r="C22" s="827">
        <v>0</v>
      </c>
      <c r="D22" s="827">
        <v>0</v>
      </c>
      <c r="E22" s="827">
        <v>0</v>
      </c>
      <c r="F22" s="827">
        <v>0</v>
      </c>
      <c r="G22" s="827">
        <v>0</v>
      </c>
      <c r="H22" s="827">
        <v>0</v>
      </c>
      <c r="I22" s="827">
        <v>0</v>
      </c>
      <c r="J22" s="827">
        <v>0</v>
      </c>
      <c r="K22" s="827">
        <v>0</v>
      </c>
      <c r="L22" s="829">
        <v>0</v>
      </c>
      <c r="M22" s="827">
        <v>0</v>
      </c>
    </row>
    <row r="23" spans="1:24" s="186" customFormat="1" ht="24" customHeight="1">
      <c r="A23" s="186" t="s">
        <v>18</v>
      </c>
      <c r="B23" s="188"/>
      <c r="C23" s="188"/>
      <c r="D23" s="192"/>
    </row>
    <row r="24" spans="1:24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5"/>
      <c r="L24" s="195"/>
      <c r="M24" s="195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</row>
    <row r="25" spans="1:24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5"/>
      <c r="L25" s="195"/>
      <c r="M25" s="195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</row>
    <row r="26" spans="1:24">
      <c r="A26" s="193"/>
      <c r="B26" s="194"/>
      <c r="C26" s="194"/>
      <c r="D26" s="194"/>
      <c r="E26" s="194"/>
      <c r="F26" s="194"/>
      <c r="G26" s="194"/>
      <c r="H26" s="194"/>
      <c r="I26" s="194"/>
      <c r="J26" s="194"/>
      <c r="K26" s="195"/>
      <c r="L26" s="195"/>
      <c r="M26" s="195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</row>
    <row r="27" spans="1:24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5"/>
      <c r="L27" s="195"/>
      <c r="M27" s="195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</row>
    <row r="28" spans="1:24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5"/>
      <c r="L28" s="195"/>
      <c r="M28" s="195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</row>
    <row r="29" spans="1:24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5"/>
      <c r="L29" s="195"/>
      <c r="M29" s="195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</row>
    <row r="30" spans="1:24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5"/>
      <c r="L30" s="195"/>
      <c r="M30" s="19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</row>
    <row r="31" spans="1:24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5"/>
      <c r="L31" s="195"/>
      <c r="M31" s="195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</row>
    <row r="32" spans="1:24">
      <c r="A32" s="18"/>
      <c r="B32" s="196"/>
      <c r="C32" s="196"/>
      <c r="D32" s="196"/>
      <c r="E32" s="196"/>
      <c r="F32" s="196"/>
      <c r="G32" s="196"/>
      <c r="H32" s="196"/>
      <c r="I32" s="196"/>
      <c r="J32" s="196"/>
      <c r="K32" s="197"/>
      <c r="L32" s="197"/>
      <c r="M32" s="197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>
      <c r="A33" s="18"/>
      <c r="B33" s="196"/>
      <c r="C33" s="196"/>
      <c r="D33" s="196"/>
      <c r="E33" s="196"/>
      <c r="F33" s="196"/>
      <c r="G33" s="196"/>
      <c r="H33" s="196"/>
      <c r="I33" s="196"/>
      <c r="J33" s="196"/>
      <c r="K33" s="197"/>
      <c r="L33" s="197"/>
      <c r="M33" s="197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>
      <c r="A34" s="18"/>
      <c r="B34" s="196"/>
      <c r="C34" s="196"/>
      <c r="D34" s="196"/>
      <c r="E34" s="196"/>
      <c r="F34" s="196"/>
      <c r="G34" s="196"/>
      <c r="H34" s="196"/>
      <c r="I34" s="196"/>
      <c r="J34" s="196"/>
      <c r="K34" s="197"/>
      <c r="L34" s="197"/>
      <c r="M34" s="197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>
      <c r="A35" s="18"/>
      <c r="B35" s="196"/>
      <c r="C35" s="196"/>
      <c r="D35" s="196"/>
      <c r="E35" s="196"/>
      <c r="F35" s="196"/>
      <c r="G35" s="196"/>
      <c r="H35" s="196"/>
      <c r="I35" s="196"/>
      <c r="J35" s="196"/>
      <c r="K35" s="197"/>
      <c r="L35" s="197"/>
      <c r="M35" s="197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>
      <c r="A36" s="18"/>
      <c r="B36" s="196"/>
      <c r="C36" s="196"/>
      <c r="D36" s="196"/>
      <c r="E36" s="196"/>
      <c r="F36" s="196"/>
      <c r="G36" s="196"/>
      <c r="H36" s="196"/>
      <c r="I36" s="196"/>
      <c r="J36" s="196"/>
      <c r="K36" s="197"/>
      <c r="L36" s="197"/>
      <c r="M36" s="197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>
      <c r="A37" s="18"/>
      <c r="B37" s="196"/>
      <c r="C37" s="196"/>
      <c r="D37" s="196"/>
      <c r="E37" s="196"/>
      <c r="F37" s="196"/>
      <c r="G37" s="196"/>
      <c r="H37" s="196"/>
      <c r="I37" s="196"/>
      <c r="J37" s="196"/>
      <c r="K37" s="197"/>
      <c r="L37" s="197"/>
      <c r="M37" s="197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>
      <c r="A38" s="18"/>
      <c r="B38" s="196"/>
      <c r="C38" s="196"/>
      <c r="D38" s="196"/>
      <c r="E38" s="196"/>
      <c r="F38" s="196"/>
      <c r="G38" s="196"/>
      <c r="H38" s="196"/>
      <c r="I38" s="196"/>
      <c r="J38" s="196"/>
      <c r="K38" s="197"/>
      <c r="L38" s="197"/>
      <c r="M38" s="197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>
      <c r="A39" s="18"/>
      <c r="B39" s="196"/>
      <c r="C39" s="196"/>
      <c r="D39" s="196"/>
      <c r="E39" s="196"/>
      <c r="F39" s="196"/>
      <c r="G39" s="196"/>
      <c r="H39" s="196"/>
      <c r="I39" s="196"/>
      <c r="J39" s="196"/>
      <c r="K39" s="197"/>
      <c r="L39" s="197"/>
      <c r="M39" s="197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>
      <c r="A40" s="18"/>
      <c r="B40" s="196"/>
      <c r="C40" s="196"/>
      <c r="D40" s="196"/>
      <c r="E40" s="196"/>
      <c r="F40" s="196"/>
      <c r="G40" s="196"/>
      <c r="H40" s="196"/>
      <c r="I40" s="196"/>
      <c r="J40" s="196"/>
      <c r="K40" s="197"/>
      <c r="L40" s="197"/>
      <c r="M40" s="197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>
      <c r="A41" s="18"/>
      <c r="B41" s="196"/>
      <c r="C41" s="196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>
      <c r="A42" s="18"/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>
      <c r="A43" s="18"/>
      <c r="B43" s="196"/>
      <c r="C43" s="196"/>
      <c r="D43" s="196"/>
      <c r="E43" s="196"/>
      <c r="F43" s="196"/>
      <c r="G43" s="196"/>
      <c r="H43" s="196"/>
      <c r="I43" s="196"/>
      <c r="J43" s="196"/>
      <c r="K43" s="197"/>
      <c r="L43" s="197"/>
      <c r="M43" s="197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>
      <c r="A44" s="18"/>
      <c r="B44" s="196"/>
      <c r="C44" s="196"/>
      <c r="D44" s="196"/>
      <c r="E44" s="196"/>
      <c r="F44" s="196"/>
      <c r="G44" s="196"/>
      <c r="H44" s="196"/>
      <c r="I44" s="196"/>
      <c r="J44" s="196"/>
      <c r="K44" s="197"/>
      <c r="L44" s="197"/>
      <c r="M44" s="197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>
      <c r="A45" s="18"/>
      <c r="B45" s="196"/>
      <c r="C45" s="196"/>
      <c r="D45" s="196"/>
      <c r="E45" s="196"/>
      <c r="F45" s="196"/>
      <c r="G45" s="196"/>
      <c r="H45" s="196"/>
      <c r="I45" s="196"/>
      <c r="J45" s="196"/>
      <c r="K45" s="197"/>
      <c r="L45" s="197"/>
      <c r="M45" s="197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>
      <c r="A46" s="18"/>
      <c r="B46" s="196"/>
      <c r="C46" s="196"/>
      <c r="D46" s="196"/>
      <c r="E46" s="196"/>
      <c r="F46" s="196"/>
      <c r="G46" s="196"/>
      <c r="H46" s="196"/>
      <c r="I46" s="196"/>
      <c r="J46" s="196"/>
      <c r="K46" s="197"/>
      <c r="L46" s="197"/>
      <c r="M46" s="197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>
      <c r="A47" s="18"/>
      <c r="B47" s="196"/>
      <c r="C47" s="196"/>
      <c r="D47" s="196"/>
      <c r="E47" s="196"/>
      <c r="F47" s="196"/>
      <c r="G47" s="196"/>
      <c r="H47" s="196"/>
      <c r="I47" s="196"/>
      <c r="J47" s="196"/>
      <c r="K47" s="197"/>
      <c r="L47" s="197"/>
      <c r="M47" s="197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>
      <c r="A48" s="18"/>
      <c r="B48" s="196"/>
      <c r="C48" s="196"/>
      <c r="D48" s="196"/>
      <c r="E48" s="196"/>
      <c r="F48" s="196"/>
      <c r="G48" s="196"/>
      <c r="H48" s="196"/>
      <c r="I48" s="196"/>
      <c r="J48" s="196"/>
      <c r="K48" s="197"/>
      <c r="L48" s="197"/>
      <c r="M48" s="197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>
      <c r="A49" s="18"/>
      <c r="B49" s="196"/>
      <c r="C49" s="196"/>
      <c r="D49" s="196"/>
      <c r="E49" s="196"/>
      <c r="F49" s="196"/>
      <c r="G49" s="196"/>
      <c r="H49" s="196"/>
      <c r="I49" s="196"/>
      <c r="J49" s="196"/>
      <c r="K49" s="197"/>
      <c r="L49" s="197"/>
      <c r="M49" s="197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>
      <c r="A50" s="18"/>
      <c r="B50" s="196"/>
      <c r="C50" s="196"/>
      <c r="D50" s="196"/>
      <c r="E50" s="196"/>
      <c r="F50" s="196"/>
      <c r="G50" s="196"/>
      <c r="H50" s="196"/>
      <c r="I50" s="196"/>
      <c r="J50" s="196"/>
      <c r="K50" s="197"/>
      <c r="L50" s="197"/>
      <c r="M50" s="197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>
      <c r="A51" s="18"/>
      <c r="B51" s="196"/>
      <c r="C51" s="196"/>
      <c r="D51" s="196"/>
      <c r="E51" s="196"/>
      <c r="F51" s="196"/>
      <c r="G51" s="196"/>
      <c r="H51" s="196"/>
      <c r="I51" s="196"/>
      <c r="J51" s="196"/>
      <c r="K51" s="197"/>
      <c r="L51" s="197"/>
      <c r="M51" s="197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>
      <c r="A52" s="18"/>
      <c r="L52" s="197"/>
      <c r="M52" s="197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>
      <c r="A53" s="18"/>
      <c r="L53" s="197"/>
      <c r="M53" s="197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>
      <c r="A54" s="18"/>
      <c r="L54" s="197"/>
      <c r="M54" s="197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>
      <c r="A55" s="18"/>
      <c r="L55" s="197"/>
      <c r="M55" s="197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>
      <c r="A56" s="18"/>
      <c r="L56" s="197"/>
      <c r="M56" s="197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mergeCells count="16">
    <mergeCell ref="G4:H4"/>
    <mergeCell ref="I4:J4"/>
    <mergeCell ref="A1:M1"/>
    <mergeCell ref="B3:D3"/>
    <mergeCell ref="G3:K3"/>
    <mergeCell ref="L3:M3"/>
    <mergeCell ref="D4:D5"/>
    <mergeCell ref="C4:C5"/>
    <mergeCell ref="A3:A5"/>
    <mergeCell ref="E3:E5"/>
    <mergeCell ref="F3:F5"/>
    <mergeCell ref="K4:K5"/>
    <mergeCell ref="L4:L5"/>
    <mergeCell ref="M4:M5"/>
    <mergeCell ref="B4:B5"/>
    <mergeCell ref="L2:M2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58" firstPageNumber="314" orientation="portrait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view="pageBreakPreview" topLeftCell="A4" zoomScale="85" zoomScaleSheetLayoutView="75" workbookViewId="0">
      <selection activeCell="AA11" sqref="AA11"/>
    </sheetView>
  </sheetViews>
  <sheetFormatPr defaultRowHeight="16.5"/>
  <cols>
    <col min="1" max="1" width="8.5546875" style="198" customWidth="1"/>
    <col min="2" max="2" width="6.21875" style="183" customWidth="1"/>
    <col min="3" max="13" width="6.77734375" style="183" customWidth="1"/>
    <col min="14" max="14" width="8.5546875" style="198" customWidth="1"/>
    <col min="15" max="25" width="6.77734375" style="183" customWidth="1"/>
    <col min="26" max="16384" width="8.88671875" style="184"/>
  </cols>
  <sheetData>
    <row r="1" spans="1:36" s="185" customFormat="1" ht="54.95" customHeight="1">
      <c r="A1" s="1093" t="s">
        <v>713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 t="s">
        <v>714</v>
      </c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s="186" customFormat="1" ht="21" customHeight="1" thickBot="1">
      <c r="B2" s="320"/>
      <c r="C2" s="320"/>
      <c r="D2" s="320"/>
      <c r="E2" s="320"/>
      <c r="F2" s="320"/>
      <c r="G2" s="320"/>
      <c r="H2" s="320"/>
      <c r="I2" s="320"/>
      <c r="J2" s="320"/>
      <c r="K2" s="944" t="s">
        <v>497</v>
      </c>
      <c r="L2" s="928"/>
      <c r="M2" s="928"/>
      <c r="O2" s="320"/>
      <c r="P2" s="320"/>
      <c r="Q2" s="320"/>
      <c r="R2" s="320"/>
      <c r="S2" s="320"/>
      <c r="T2" s="320"/>
      <c r="U2" s="320"/>
      <c r="V2" s="320"/>
      <c r="W2" s="944" t="s">
        <v>496</v>
      </c>
      <c r="X2" s="928"/>
      <c r="Y2" s="92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187" customFormat="1" ht="55.5" customHeight="1">
      <c r="A3" s="1085" t="s">
        <v>21</v>
      </c>
      <c r="B3" s="1078" t="s">
        <v>216</v>
      </c>
      <c r="C3" s="1079"/>
      <c r="D3" s="1079"/>
      <c r="E3" s="1079"/>
      <c r="F3" s="1079"/>
      <c r="G3" s="1079"/>
      <c r="H3" s="1079"/>
      <c r="I3" s="1080"/>
      <c r="J3" s="1099" t="s">
        <v>227</v>
      </c>
      <c r="K3" s="1102"/>
      <c r="L3" s="1102"/>
      <c r="M3" s="1103"/>
      <c r="N3" s="1085" t="s">
        <v>24</v>
      </c>
      <c r="O3" s="1099" t="s">
        <v>228</v>
      </c>
      <c r="P3" s="1100"/>
      <c r="Q3" s="1100"/>
      <c r="R3" s="1101"/>
      <c r="S3" s="1091" t="s">
        <v>462</v>
      </c>
      <c r="T3" s="1092"/>
      <c r="U3" s="1092"/>
      <c r="V3" s="1092"/>
      <c r="W3" s="1092"/>
      <c r="X3" s="1092"/>
      <c r="Y3" s="1092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s="187" customFormat="1" ht="30" customHeight="1">
      <c r="A4" s="1086"/>
      <c r="B4" s="331"/>
      <c r="C4" s="1094" t="s">
        <v>217</v>
      </c>
      <c r="D4" s="1094" t="s">
        <v>218</v>
      </c>
      <c r="E4" s="1094" t="s">
        <v>219</v>
      </c>
      <c r="F4" s="1097" t="s">
        <v>220</v>
      </c>
      <c r="G4" s="1094" t="s">
        <v>221</v>
      </c>
      <c r="H4" s="1094" t="s">
        <v>222</v>
      </c>
      <c r="I4" s="1094" t="s">
        <v>223</v>
      </c>
      <c r="J4" s="332"/>
      <c r="K4" s="1081" t="s">
        <v>224</v>
      </c>
      <c r="L4" s="1083"/>
      <c r="M4" s="1084"/>
      <c r="N4" s="1086"/>
      <c r="O4" s="333"/>
      <c r="P4" s="1081" t="s">
        <v>229</v>
      </c>
      <c r="Q4" s="1083"/>
      <c r="R4" s="1084"/>
      <c r="S4" s="1088" t="s">
        <v>461</v>
      </c>
      <c r="T4" s="1089"/>
      <c r="U4" s="1090"/>
      <c r="V4" s="1081" t="s">
        <v>230</v>
      </c>
      <c r="W4" s="1083"/>
      <c r="X4" s="1084"/>
      <c r="Y4" s="1081" t="s">
        <v>235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s="186" customFormat="1" ht="72" customHeight="1">
      <c r="A5" s="1087"/>
      <c r="B5" s="334"/>
      <c r="C5" s="1095"/>
      <c r="D5" s="1095"/>
      <c r="E5" s="1096"/>
      <c r="F5" s="1098"/>
      <c r="G5" s="1095"/>
      <c r="H5" s="1096"/>
      <c r="I5" s="1095"/>
      <c r="J5" s="335"/>
      <c r="K5" s="336"/>
      <c r="L5" s="337" t="s">
        <v>225</v>
      </c>
      <c r="M5" s="338" t="s">
        <v>226</v>
      </c>
      <c r="N5" s="1087"/>
      <c r="O5" s="339"/>
      <c r="P5" s="336"/>
      <c r="Q5" s="337" t="s">
        <v>225</v>
      </c>
      <c r="R5" s="338" t="s">
        <v>226</v>
      </c>
      <c r="S5" s="340"/>
      <c r="T5" s="437" t="s">
        <v>231</v>
      </c>
      <c r="U5" s="437" t="s">
        <v>232</v>
      </c>
      <c r="V5" s="336"/>
      <c r="W5" s="337" t="s">
        <v>233</v>
      </c>
      <c r="X5" s="338" t="s">
        <v>234</v>
      </c>
      <c r="Y5" s="1082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s="565" customFormat="1" ht="24.95" customHeight="1">
      <c r="A6" s="566">
        <v>2016</v>
      </c>
      <c r="B6" s="567">
        <v>10</v>
      </c>
      <c r="C6" s="568">
        <v>3</v>
      </c>
      <c r="D6" s="568">
        <v>3</v>
      </c>
      <c r="E6" s="568" t="s">
        <v>0</v>
      </c>
      <c r="F6" s="568" t="s">
        <v>0</v>
      </c>
      <c r="G6" s="568">
        <v>4</v>
      </c>
      <c r="H6" s="568" t="s">
        <v>0</v>
      </c>
      <c r="I6" s="568" t="s">
        <v>0</v>
      </c>
      <c r="J6" s="568">
        <v>58</v>
      </c>
      <c r="K6" s="568" t="s">
        <v>0</v>
      </c>
      <c r="L6" s="568">
        <v>58</v>
      </c>
      <c r="M6" s="568" t="s">
        <v>0</v>
      </c>
      <c r="N6" s="566">
        <v>2016</v>
      </c>
      <c r="O6" s="568">
        <v>184</v>
      </c>
      <c r="P6" s="568">
        <v>184</v>
      </c>
      <c r="Q6" s="568" t="s">
        <v>0</v>
      </c>
      <c r="R6" s="568" t="s">
        <v>0</v>
      </c>
      <c r="S6" s="569">
        <v>6472</v>
      </c>
      <c r="T6" s="569">
        <v>6113</v>
      </c>
      <c r="U6" s="569">
        <v>359</v>
      </c>
      <c r="V6" s="569" t="s">
        <v>460</v>
      </c>
      <c r="W6" s="569">
        <v>7</v>
      </c>
      <c r="X6" s="569">
        <v>352</v>
      </c>
      <c r="Y6" s="568">
        <v>23</v>
      </c>
    </row>
    <row r="7" spans="1:36" s="565" customFormat="1" ht="24.95" customHeight="1">
      <c r="A7" s="588">
        <v>2017</v>
      </c>
      <c r="B7" s="592">
        <v>87</v>
      </c>
      <c r="C7" s="592">
        <v>59</v>
      </c>
      <c r="D7" s="592">
        <v>13</v>
      </c>
      <c r="E7" s="592" t="s">
        <v>484</v>
      </c>
      <c r="F7" s="592" t="s">
        <v>485</v>
      </c>
      <c r="G7" s="592">
        <v>2</v>
      </c>
      <c r="H7" s="592">
        <v>2</v>
      </c>
      <c r="I7" s="592">
        <v>11</v>
      </c>
      <c r="J7" s="592" t="s">
        <v>484</v>
      </c>
      <c r="K7" s="592">
        <v>74</v>
      </c>
      <c r="L7" s="592">
        <v>74</v>
      </c>
      <c r="M7" s="592" t="s">
        <v>498</v>
      </c>
      <c r="N7" s="588">
        <v>2017</v>
      </c>
      <c r="O7" s="592" t="s">
        <v>484</v>
      </c>
      <c r="P7" s="592" t="s">
        <v>484</v>
      </c>
      <c r="Q7" s="592">
        <v>178</v>
      </c>
      <c r="R7" s="592" t="s">
        <v>504</v>
      </c>
      <c r="S7" s="580">
        <v>4686</v>
      </c>
      <c r="T7" s="580">
        <v>4438</v>
      </c>
      <c r="U7" s="580">
        <v>248</v>
      </c>
      <c r="V7" s="580">
        <v>266</v>
      </c>
      <c r="W7" s="580">
        <v>5</v>
      </c>
      <c r="X7" s="580">
        <v>261</v>
      </c>
      <c r="Y7" s="592">
        <v>15</v>
      </c>
    </row>
    <row r="8" spans="1:36" s="497" customFormat="1" ht="24.95" customHeight="1">
      <c r="A8" s="613">
        <v>2018</v>
      </c>
      <c r="B8" s="675">
        <v>72</v>
      </c>
      <c r="C8" s="675">
        <v>57</v>
      </c>
      <c r="D8" s="675">
        <v>13</v>
      </c>
      <c r="E8" s="675" t="s">
        <v>0</v>
      </c>
      <c r="F8" s="675" t="s">
        <v>0</v>
      </c>
      <c r="G8" s="675" t="s">
        <v>0</v>
      </c>
      <c r="H8" s="675">
        <v>2</v>
      </c>
      <c r="I8" s="675" t="s">
        <v>0</v>
      </c>
      <c r="J8" s="675">
        <v>68</v>
      </c>
      <c r="K8" s="675">
        <v>68</v>
      </c>
      <c r="L8" s="675">
        <v>68</v>
      </c>
      <c r="M8" s="675" t="s">
        <v>0</v>
      </c>
      <c r="N8" s="613">
        <v>2018</v>
      </c>
      <c r="O8" s="675">
        <v>229</v>
      </c>
      <c r="P8" s="675">
        <v>229</v>
      </c>
      <c r="Q8" s="675">
        <v>229</v>
      </c>
      <c r="R8" s="675" t="s">
        <v>0</v>
      </c>
      <c r="S8" s="676">
        <v>4759</v>
      </c>
      <c r="T8" s="676">
        <v>4327</v>
      </c>
      <c r="U8" s="676">
        <v>432</v>
      </c>
      <c r="V8" s="676">
        <v>311</v>
      </c>
      <c r="W8" s="676">
        <v>3</v>
      </c>
      <c r="X8" s="676">
        <v>308</v>
      </c>
      <c r="Y8" s="675" t="s">
        <v>0</v>
      </c>
    </row>
    <row r="9" spans="1:36" s="497" customFormat="1" ht="24.95" customHeight="1">
      <c r="A9" s="642">
        <v>2019</v>
      </c>
      <c r="B9" s="674">
        <f>SUM(B10:B21)</f>
        <v>69</v>
      </c>
      <c r="C9" s="889">
        <f t="shared" ref="C9:M9" si="0">SUM(C10:C21)</f>
        <v>67</v>
      </c>
      <c r="D9" s="889">
        <f t="shared" si="0"/>
        <v>2</v>
      </c>
      <c r="E9" s="889">
        <f t="shared" si="0"/>
        <v>0</v>
      </c>
      <c r="F9" s="889">
        <f t="shared" si="0"/>
        <v>0</v>
      </c>
      <c r="G9" s="889">
        <f t="shared" si="0"/>
        <v>0</v>
      </c>
      <c r="H9" s="889">
        <f t="shared" si="0"/>
        <v>1</v>
      </c>
      <c r="I9" s="889">
        <f t="shared" si="0"/>
        <v>0</v>
      </c>
      <c r="J9" s="889">
        <f t="shared" si="0"/>
        <v>112</v>
      </c>
      <c r="K9" s="889">
        <f t="shared" si="0"/>
        <v>112</v>
      </c>
      <c r="L9" s="889">
        <f t="shared" si="0"/>
        <v>112</v>
      </c>
      <c r="M9" s="889">
        <f t="shared" si="0"/>
        <v>0</v>
      </c>
      <c r="N9" s="642">
        <v>2019</v>
      </c>
      <c r="O9" s="674">
        <f>SUM(O10:O21)</f>
        <v>166</v>
      </c>
      <c r="P9" s="889">
        <f t="shared" ref="P9:Y9" si="1">SUM(P10:P21)</f>
        <v>166</v>
      </c>
      <c r="Q9" s="889">
        <f t="shared" si="1"/>
        <v>166</v>
      </c>
      <c r="R9" s="889">
        <f t="shared" si="1"/>
        <v>0</v>
      </c>
      <c r="S9" s="889">
        <f t="shared" si="1"/>
        <v>5038</v>
      </c>
      <c r="T9" s="889">
        <f t="shared" si="1"/>
        <v>4535</v>
      </c>
      <c r="U9" s="889">
        <f t="shared" si="1"/>
        <v>503</v>
      </c>
      <c r="V9" s="889">
        <f t="shared" si="1"/>
        <v>503</v>
      </c>
      <c r="W9" s="889">
        <f t="shared" si="1"/>
        <v>1</v>
      </c>
      <c r="X9" s="889">
        <f t="shared" si="1"/>
        <v>502</v>
      </c>
      <c r="Y9" s="889">
        <f t="shared" si="1"/>
        <v>0</v>
      </c>
    </row>
    <row r="10" spans="1:36" s="186" customFormat="1" ht="24.95" customHeight="1">
      <c r="A10" s="295" t="s">
        <v>48</v>
      </c>
      <c r="B10" s="830">
        <v>17</v>
      </c>
      <c r="C10" s="830">
        <v>15</v>
      </c>
      <c r="D10" s="830">
        <v>2</v>
      </c>
      <c r="E10" s="830">
        <v>0</v>
      </c>
      <c r="F10" s="830">
        <v>0</v>
      </c>
      <c r="G10" s="830">
        <v>0</v>
      </c>
      <c r="H10" s="830">
        <v>1</v>
      </c>
      <c r="I10" s="830">
        <v>0</v>
      </c>
      <c r="J10" s="830">
        <v>112</v>
      </c>
      <c r="K10" s="830">
        <v>112</v>
      </c>
      <c r="L10" s="830">
        <v>112</v>
      </c>
      <c r="M10" s="830">
        <v>0</v>
      </c>
      <c r="N10" s="566" t="s">
        <v>471</v>
      </c>
      <c r="O10" s="830">
        <v>77</v>
      </c>
      <c r="P10" s="830">
        <v>77</v>
      </c>
      <c r="Q10" s="830">
        <v>77</v>
      </c>
      <c r="R10" s="830">
        <v>0</v>
      </c>
      <c r="S10" s="830">
        <v>3145</v>
      </c>
      <c r="T10" s="830">
        <v>2955</v>
      </c>
      <c r="U10" s="887">
        <v>190</v>
      </c>
      <c r="V10" s="887">
        <v>190</v>
      </c>
      <c r="W10" s="887">
        <v>1</v>
      </c>
      <c r="X10" s="887">
        <v>189</v>
      </c>
      <c r="Y10" s="887">
        <v>0</v>
      </c>
    </row>
    <row r="11" spans="1:36" s="186" customFormat="1" ht="24.95" customHeight="1">
      <c r="A11" s="295" t="s">
        <v>49</v>
      </c>
      <c r="B11" s="830">
        <v>6</v>
      </c>
      <c r="C11" s="830">
        <v>6</v>
      </c>
      <c r="D11" s="830">
        <v>0</v>
      </c>
      <c r="E11" s="830">
        <v>0</v>
      </c>
      <c r="F11" s="830">
        <v>0</v>
      </c>
      <c r="G11" s="830">
        <v>0</v>
      </c>
      <c r="H11" s="830">
        <v>0</v>
      </c>
      <c r="I11" s="830">
        <v>0</v>
      </c>
      <c r="J11" s="830">
        <v>0</v>
      </c>
      <c r="K11" s="830">
        <v>0</v>
      </c>
      <c r="L11" s="830">
        <v>0</v>
      </c>
      <c r="M11" s="830">
        <v>0</v>
      </c>
      <c r="N11" s="566" t="s">
        <v>472</v>
      </c>
      <c r="O11" s="830">
        <v>7</v>
      </c>
      <c r="P11" s="830">
        <v>7</v>
      </c>
      <c r="Q11" s="830">
        <v>7</v>
      </c>
      <c r="R11" s="830">
        <v>0</v>
      </c>
      <c r="S11" s="830">
        <v>122</v>
      </c>
      <c r="T11" s="830">
        <v>58</v>
      </c>
      <c r="U11" s="887">
        <v>64</v>
      </c>
      <c r="V11" s="887">
        <v>64</v>
      </c>
      <c r="W11" s="887">
        <v>0</v>
      </c>
      <c r="X11" s="887">
        <v>64</v>
      </c>
      <c r="Y11" s="887">
        <v>0</v>
      </c>
    </row>
    <row r="12" spans="1:36" s="186" customFormat="1" ht="24.95" customHeight="1">
      <c r="A12" s="295" t="s">
        <v>50</v>
      </c>
      <c r="B12" s="830">
        <v>8</v>
      </c>
      <c r="C12" s="830">
        <v>8</v>
      </c>
      <c r="D12" s="830">
        <v>0</v>
      </c>
      <c r="E12" s="830">
        <v>0</v>
      </c>
      <c r="F12" s="830">
        <v>0</v>
      </c>
      <c r="G12" s="830">
        <v>0</v>
      </c>
      <c r="H12" s="830">
        <v>0</v>
      </c>
      <c r="I12" s="830">
        <v>0</v>
      </c>
      <c r="J12" s="830">
        <v>0</v>
      </c>
      <c r="K12" s="830">
        <v>0</v>
      </c>
      <c r="L12" s="830">
        <v>0</v>
      </c>
      <c r="M12" s="830">
        <v>0</v>
      </c>
      <c r="N12" s="566" t="s">
        <v>473</v>
      </c>
      <c r="O12" s="830">
        <v>13</v>
      </c>
      <c r="P12" s="830">
        <v>13</v>
      </c>
      <c r="Q12" s="830">
        <v>13</v>
      </c>
      <c r="R12" s="830">
        <v>0</v>
      </c>
      <c r="S12" s="830">
        <v>235</v>
      </c>
      <c r="T12" s="830">
        <v>185</v>
      </c>
      <c r="U12" s="887">
        <v>50</v>
      </c>
      <c r="V12" s="887">
        <v>50</v>
      </c>
      <c r="W12" s="887">
        <v>0</v>
      </c>
      <c r="X12" s="887">
        <v>50</v>
      </c>
      <c r="Y12" s="887">
        <v>0</v>
      </c>
    </row>
    <row r="13" spans="1:36" s="186" customFormat="1" ht="24.95" customHeight="1">
      <c r="A13" s="295" t="s">
        <v>51</v>
      </c>
      <c r="B13" s="830">
        <v>5</v>
      </c>
      <c r="C13" s="830">
        <v>5</v>
      </c>
      <c r="D13" s="830">
        <v>0</v>
      </c>
      <c r="E13" s="830">
        <v>0</v>
      </c>
      <c r="F13" s="830">
        <v>0</v>
      </c>
      <c r="G13" s="830">
        <v>0</v>
      </c>
      <c r="H13" s="830">
        <v>0</v>
      </c>
      <c r="I13" s="830">
        <v>0</v>
      </c>
      <c r="J13" s="830">
        <v>0</v>
      </c>
      <c r="K13" s="830">
        <v>0</v>
      </c>
      <c r="L13" s="830">
        <v>0</v>
      </c>
      <c r="M13" s="830">
        <v>0</v>
      </c>
      <c r="N13" s="566" t="s">
        <v>474</v>
      </c>
      <c r="O13" s="830">
        <v>3</v>
      </c>
      <c r="P13" s="830">
        <v>3</v>
      </c>
      <c r="Q13" s="830">
        <v>3</v>
      </c>
      <c r="R13" s="830">
        <v>0</v>
      </c>
      <c r="S13" s="830">
        <v>292</v>
      </c>
      <c r="T13" s="830">
        <v>269</v>
      </c>
      <c r="U13" s="887">
        <v>23</v>
      </c>
      <c r="V13" s="887">
        <v>23</v>
      </c>
      <c r="W13" s="887">
        <v>0</v>
      </c>
      <c r="X13" s="887">
        <v>23</v>
      </c>
      <c r="Y13" s="887">
        <v>0</v>
      </c>
    </row>
    <row r="14" spans="1:36" s="186" customFormat="1" ht="24.95" customHeight="1">
      <c r="A14" s="295" t="s">
        <v>52</v>
      </c>
      <c r="B14" s="887">
        <v>3</v>
      </c>
      <c r="C14" s="887">
        <v>3</v>
      </c>
      <c r="D14" s="830">
        <v>0</v>
      </c>
      <c r="E14" s="830">
        <v>0</v>
      </c>
      <c r="F14" s="830">
        <v>0</v>
      </c>
      <c r="G14" s="830">
        <v>0</v>
      </c>
      <c r="H14" s="830">
        <v>0</v>
      </c>
      <c r="I14" s="830">
        <v>0</v>
      </c>
      <c r="J14" s="830">
        <v>0</v>
      </c>
      <c r="K14" s="830">
        <v>0</v>
      </c>
      <c r="L14" s="830">
        <v>0</v>
      </c>
      <c r="M14" s="830">
        <v>0</v>
      </c>
      <c r="N14" s="566" t="s">
        <v>475</v>
      </c>
      <c r="O14" s="830">
        <v>10</v>
      </c>
      <c r="P14" s="830">
        <v>10</v>
      </c>
      <c r="Q14" s="830">
        <v>10</v>
      </c>
      <c r="R14" s="830">
        <v>0</v>
      </c>
      <c r="S14" s="830">
        <v>397</v>
      </c>
      <c r="T14" s="830">
        <v>339</v>
      </c>
      <c r="U14" s="887">
        <v>58</v>
      </c>
      <c r="V14" s="887">
        <v>58</v>
      </c>
      <c r="W14" s="887">
        <v>0</v>
      </c>
      <c r="X14" s="887">
        <v>58</v>
      </c>
      <c r="Y14" s="887">
        <v>0</v>
      </c>
    </row>
    <row r="15" spans="1:36" s="186" customFormat="1" ht="24.95" customHeight="1">
      <c r="A15" s="295" t="s">
        <v>53</v>
      </c>
      <c r="B15" s="830">
        <v>10</v>
      </c>
      <c r="C15" s="830">
        <v>10</v>
      </c>
      <c r="D15" s="830">
        <v>0</v>
      </c>
      <c r="E15" s="830">
        <v>0</v>
      </c>
      <c r="F15" s="830">
        <v>0</v>
      </c>
      <c r="G15" s="830">
        <v>0</v>
      </c>
      <c r="H15" s="830">
        <v>0</v>
      </c>
      <c r="I15" s="830">
        <v>0</v>
      </c>
      <c r="J15" s="830">
        <v>0</v>
      </c>
      <c r="K15" s="830">
        <v>0</v>
      </c>
      <c r="L15" s="830">
        <v>0</v>
      </c>
      <c r="M15" s="830">
        <v>0</v>
      </c>
      <c r="N15" s="566" t="s">
        <v>476</v>
      </c>
      <c r="O15" s="830">
        <v>9</v>
      </c>
      <c r="P15" s="830">
        <v>9</v>
      </c>
      <c r="Q15" s="830">
        <v>9</v>
      </c>
      <c r="R15" s="830">
        <v>0</v>
      </c>
      <c r="S15" s="830">
        <v>161</v>
      </c>
      <c r="T15" s="830">
        <v>159</v>
      </c>
      <c r="U15" s="887">
        <v>2</v>
      </c>
      <c r="V15" s="891">
        <v>2</v>
      </c>
      <c r="W15" s="887">
        <v>0</v>
      </c>
      <c r="X15" s="887">
        <v>2</v>
      </c>
      <c r="Y15" s="887">
        <v>0</v>
      </c>
    </row>
    <row r="16" spans="1:36" s="186" customFormat="1" ht="24.95" customHeight="1">
      <c r="A16" s="295" t="s">
        <v>54</v>
      </c>
      <c r="B16" s="830">
        <v>3</v>
      </c>
      <c r="C16" s="830">
        <v>3</v>
      </c>
      <c r="D16" s="830">
        <v>0</v>
      </c>
      <c r="E16" s="830">
        <v>0</v>
      </c>
      <c r="F16" s="830">
        <v>0</v>
      </c>
      <c r="G16" s="830">
        <v>0</v>
      </c>
      <c r="H16" s="830">
        <v>0</v>
      </c>
      <c r="I16" s="830">
        <v>0</v>
      </c>
      <c r="J16" s="830">
        <v>0</v>
      </c>
      <c r="K16" s="830">
        <v>0</v>
      </c>
      <c r="L16" s="830">
        <v>0</v>
      </c>
      <c r="M16" s="830">
        <v>0</v>
      </c>
      <c r="N16" s="566" t="s">
        <v>477</v>
      </c>
      <c r="O16" s="830">
        <v>3</v>
      </c>
      <c r="P16" s="830">
        <v>3</v>
      </c>
      <c r="Q16" s="830">
        <v>3</v>
      </c>
      <c r="R16" s="830">
        <v>0</v>
      </c>
      <c r="S16" s="830">
        <v>108</v>
      </c>
      <c r="T16" s="830">
        <v>76</v>
      </c>
      <c r="U16" s="887">
        <v>32</v>
      </c>
      <c r="V16" s="887">
        <v>32</v>
      </c>
      <c r="W16" s="887">
        <v>0</v>
      </c>
      <c r="X16" s="887">
        <v>32</v>
      </c>
      <c r="Y16" s="887">
        <v>0</v>
      </c>
    </row>
    <row r="17" spans="1:36" s="186" customFormat="1" ht="24.95" customHeight="1">
      <c r="A17" s="295" t="s">
        <v>55</v>
      </c>
      <c r="B17" s="830">
        <v>3</v>
      </c>
      <c r="C17" s="830">
        <v>3</v>
      </c>
      <c r="D17" s="830">
        <v>0</v>
      </c>
      <c r="E17" s="830">
        <v>0</v>
      </c>
      <c r="F17" s="830">
        <v>0</v>
      </c>
      <c r="G17" s="830">
        <v>0</v>
      </c>
      <c r="H17" s="830">
        <v>0</v>
      </c>
      <c r="I17" s="830">
        <v>0</v>
      </c>
      <c r="J17" s="830">
        <v>0</v>
      </c>
      <c r="K17" s="830">
        <v>0</v>
      </c>
      <c r="L17" s="830">
        <v>0</v>
      </c>
      <c r="M17" s="830">
        <v>0</v>
      </c>
      <c r="N17" s="566" t="s">
        <v>478</v>
      </c>
      <c r="O17" s="830">
        <v>3</v>
      </c>
      <c r="P17" s="830">
        <v>3</v>
      </c>
      <c r="Q17" s="830">
        <v>3</v>
      </c>
      <c r="R17" s="830">
        <v>0</v>
      </c>
      <c r="S17" s="830">
        <v>268</v>
      </c>
      <c r="T17" s="830">
        <v>234</v>
      </c>
      <c r="U17" s="887">
        <v>34</v>
      </c>
      <c r="V17" s="887">
        <v>34</v>
      </c>
      <c r="W17" s="887">
        <v>0</v>
      </c>
      <c r="X17" s="887">
        <v>34</v>
      </c>
      <c r="Y17" s="887">
        <v>0</v>
      </c>
    </row>
    <row r="18" spans="1:36" s="186" customFormat="1" ht="24.95" customHeight="1">
      <c r="A18" s="295" t="s">
        <v>56</v>
      </c>
      <c r="B18" s="830">
        <v>6</v>
      </c>
      <c r="C18" s="830">
        <v>6</v>
      </c>
      <c r="D18" s="830">
        <v>0</v>
      </c>
      <c r="E18" s="830">
        <v>0</v>
      </c>
      <c r="F18" s="830">
        <v>0</v>
      </c>
      <c r="G18" s="830">
        <v>0</v>
      </c>
      <c r="H18" s="830">
        <v>0</v>
      </c>
      <c r="I18" s="830">
        <v>0</v>
      </c>
      <c r="J18" s="830">
        <v>0</v>
      </c>
      <c r="K18" s="830">
        <v>0</v>
      </c>
      <c r="L18" s="830">
        <v>0</v>
      </c>
      <c r="M18" s="830">
        <v>0</v>
      </c>
      <c r="N18" s="566" t="s">
        <v>479</v>
      </c>
      <c r="O18" s="830">
        <v>12</v>
      </c>
      <c r="P18" s="830">
        <v>12</v>
      </c>
      <c r="Q18" s="830">
        <v>12</v>
      </c>
      <c r="R18" s="830">
        <v>0</v>
      </c>
      <c r="S18" s="830">
        <v>144</v>
      </c>
      <c r="T18" s="830">
        <v>134</v>
      </c>
      <c r="U18" s="887">
        <v>10</v>
      </c>
      <c r="V18" s="887">
        <v>10</v>
      </c>
      <c r="W18" s="887">
        <v>0</v>
      </c>
      <c r="X18" s="887">
        <v>10</v>
      </c>
      <c r="Y18" s="887">
        <v>0</v>
      </c>
    </row>
    <row r="19" spans="1:36" s="186" customFormat="1" ht="24.95" customHeight="1">
      <c r="A19" s="295" t="s">
        <v>57</v>
      </c>
      <c r="B19" s="830">
        <v>5</v>
      </c>
      <c r="C19" s="830">
        <v>5</v>
      </c>
      <c r="D19" s="830">
        <v>0</v>
      </c>
      <c r="E19" s="830">
        <v>0</v>
      </c>
      <c r="F19" s="830">
        <v>0</v>
      </c>
      <c r="G19" s="830">
        <v>0</v>
      </c>
      <c r="H19" s="830">
        <v>0</v>
      </c>
      <c r="I19" s="830">
        <v>0</v>
      </c>
      <c r="J19" s="830">
        <v>0</v>
      </c>
      <c r="K19" s="830">
        <v>0</v>
      </c>
      <c r="L19" s="830">
        <v>0</v>
      </c>
      <c r="M19" s="830">
        <v>0</v>
      </c>
      <c r="N19" s="566" t="s">
        <v>480</v>
      </c>
      <c r="O19" s="830">
        <v>6</v>
      </c>
      <c r="P19" s="830">
        <v>6</v>
      </c>
      <c r="Q19" s="830">
        <v>6</v>
      </c>
      <c r="R19" s="830">
        <v>0</v>
      </c>
      <c r="S19" s="830">
        <v>15</v>
      </c>
      <c r="T19" s="830">
        <v>1</v>
      </c>
      <c r="U19" s="887">
        <v>14</v>
      </c>
      <c r="V19" s="891">
        <v>14</v>
      </c>
      <c r="W19" s="887">
        <v>0</v>
      </c>
      <c r="X19" s="887">
        <v>14</v>
      </c>
      <c r="Y19" s="887">
        <v>0</v>
      </c>
    </row>
    <row r="20" spans="1:36" s="186" customFormat="1" ht="24.95" customHeight="1">
      <c r="A20" s="295" t="s">
        <v>58</v>
      </c>
      <c r="B20" s="830">
        <v>2</v>
      </c>
      <c r="C20" s="830">
        <v>2</v>
      </c>
      <c r="D20" s="830">
        <v>0</v>
      </c>
      <c r="E20" s="830">
        <v>0</v>
      </c>
      <c r="F20" s="830">
        <v>0</v>
      </c>
      <c r="G20" s="830">
        <v>0</v>
      </c>
      <c r="H20" s="830">
        <v>0</v>
      </c>
      <c r="I20" s="830">
        <v>0</v>
      </c>
      <c r="J20" s="830">
        <v>0</v>
      </c>
      <c r="K20" s="830">
        <v>0</v>
      </c>
      <c r="L20" s="830">
        <v>0</v>
      </c>
      <c r="M20" s="830">
        <v>0</v>
      </c>
      <c r="N20" s="566" t="s">
        <v>481</v>
      </c>
      <c r="O20" s="830">
        <v>15</v>
      </c>
      <c r="P20" s="830">
        <v>15</v>
      </c>
      <c r="Q20" s="830">
        <v>15</v>
      </c>
      <c r="R20" s="830">
        <v>0</v>
      </c>
      <c r="S20" s="830">
        <v>131</v>
      </c>
      <c r="T20" s="830">
        <v>115</v>
      </c>
      <c r="U20" s="887">
        <v>16</v>
      </c>
      <c r="V20" s="887">
        <v>16</v>
      </c>
      <c r="W20" s="887">
        <v>0</v>
      </c>
      <c r="X20" s="887">
        <v>16</v>
      </c>
      <c r="Y20" s="887">
        <v>0</v>
      </c>
    </row>
    <row r="21" spans="1:36" s="186" customFormat="1" ht="24.95" customHeight="1" thickBot="1">
      <c r="A21" s="304" t="s">
        <v>59</v>
      </c>
      <c r="B21" s="827">
        <v>1</v>
      </c>
      <c r="C21" s="827">
        <v>1</v>
      </c>
      <c r="D21" s="827">
        <v>0</v>
      </c>
      <c r="E21" s="827">
        <v>0</v>
      </c>
      <c r="F21" s="827">
        <v>0</v>
      </c>
      <c r="G21" s="827">
        <v>0</v>
      </c>
      <c r="H21" s="827">
        <v>0</v>
      </c>
      <c r="I21" s="827">
        <v>0</v>
      </c>
      <c r="J21" s="827">
        <v>0</v>
      </c>
      <c r="K21" s="827">
        <v>0</v>
      </c>
      <c r="L21" s="827">
        <v>0</v>
      </c>
      <c r="M21" s="827">
        <v>0</v>
      </c>
      <c r="N21" s="570" t="s">
        <v>482</v>
      </c>
      <c r="O21" s="827">
        <v>8</v>
      </c>
      <c r="P21" s="827">
        <v>8</v>
      </c>
      <c r="Q21" s="827">
        <v>8</v>
      </c>
      <c r="R21" s="827">
        <v>0</v>
      </c>
      <c r="S21" s="827">
        <v>20</v>
      </c>
      <c r="T21" s="827">
        <v>10</v>
      </c>
      <c r="U21" s="888">
        <v>10</v>
      </c>
      <c r="V21" s="888">
        <v>10</v>
      </c>
      <c r="W21" s="888">
        <v>0</v>
      </c>
      <c r="X21" s="888">
        <v>10</v>
      </c>
      <c r="Y21" s="888">
        <v>0</v>
      </c>
    </row>
    <row r="22" spans="1:36">
      <c r="A22" s="186" t="s">
        <v>18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6" t="s">
        <v>18</v>
      </c>
      <c r="O22" s="188"/>
      <c r="P22" s="192"/>
      <c r="Q22" s="192"/>
      <c r="R22" s="192"/>
      <c r="S22" s="199"/>
      <c r="T22" s="199"/>
      <c r="U22" s="199"/>
      <c r="V22" s="186"/>
      <c r="W22" s="186"/>
      <c r="X22" s="186"/>
      <c r="Y22" s="186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</row>
    <row r="23" spans="1:36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3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</row>
    <row r="24" spans="1:36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3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3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>
      <c r="A26" s="193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3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3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3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3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>
      <c r="A30" s="18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8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>
      <c r="A31" s="18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8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>
      <c r="A32" s="18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8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>
      <c r="A33" s="18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8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>
      <c r="A34" s="18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8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8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>
      <c r="A36" s="18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8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>
      <c r="A37" s="18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8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>
      <c r="A38" s="18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8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>
      <c r="A39" s="18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8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>
      <c r="A40" s="18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8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>
      <c r="A41" s="18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8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>
      <c r="A42" s="18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8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>
      <c r="A43" s="18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8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>
      <c r="A44" s="18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8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>
      <c r="A45" s="18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8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>
      <c r="A46" s="18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8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>
      <c r="A47" s="18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8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>
      <c r="A48" s="18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8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25">
      <c r="A49" s="18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8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</row>
    <row r="50" spans="1:25">
      <c r="A50" s="18"/>
      <c r="N50" s="18"/>
    </row>
    <row r="51" spans="1:25">
      <c r="A51" s="18"/>
      <c r="N51" s="18"/>
    </row>
    <row r="52" spans="1:25">
      <c r="A52" s="18"/>
      <c r="N52" s="18"/>
    </row>
    <row r="53" spans="1:25">
      <c r="A53" s="18"/>
      <c r="N53" s="18"/>
    </row>
    <row r="54" spans="1:25">
      <c r="A54" s="18"/>
      <c r="N54" s="18"/>
    </row>
  </sheetData>
  <mergeCells count="22">
    <mergeCell ref="A1:M1"/>
    <mergeCell ref="N1:Y1"/>
    <mergeCell ref="V4:X4"/>
    <mergeCell ref="I4:I5"/>
    <mergeCell ref="H4:H5"/>
    <mergeCell ref="G4:G5"/>
    <mergeCell ref="P4:R4"/>
    <mergeCell ref="C4:C5"/>
    <mergeCell ref="D4:D5"/>
    <mergeCell ref="E4:E5"/>
    <mergeCell ref="F4:F5"/>
    <mergeCell ref="K2:M2"/>
    <mergeCell ref="W2:Y2"/>
    <mergeCell ref="O3:R3"/>
    <mergeCell ref="A3:A5"/>
    <mergeCell ref="J3:M3"/>
    <mergeCell ref="B3:I3"/>
    <mergeCell ref="Y4:Y5"/>
    <mergeCell ref="K4:M4"/>
    <mergeCell ref="N3:N5"/>
    <mergeCell ref="S4:U4"/>
    <mergeCell ref="S3:Y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45" firstPageNumber="314" orientation="portrait" useFirstPageNumber="1" horizontalDpi="300" verticalDpi="300" r:id="rId1"/>
  <headerFooter alignWithMargins="0"/>
  <colBreaks count="1" manualBreakCount="1">
    <brk id="13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zoomScaleSheetLayoutView="100" workbookViewId="0">
      <selection activeCell="K14" sqref="K14"/>
    </sheetView>
  </sheetViews>
  <sheetFormatPr defaultRowHeight="16.5"/>
  <cols>
    <col min="1" max="1" width="8.5546875" style="198" customWidth="1"/>
    <col min="2" max="6" width="9.33203125" style="183" customWidth="1"/>
    <col min="7" max="9" width="9.33203125" style="184" customWidth="1"/>
    <col min="10" max="16384" width="8.88671875" style="184"/>
  </cols>
  <sheetData>
    <row r="1" spans="1:20" s="185" customFormat="1" ht="54.95" customHeight="1">
      <c r="A1" s="1106" t="s">
        <v>715</v>
      </c>
      <c r="B1" s="1106"/>
      <c r="C1" s="1106"/>
      <c r="D1" s="1106"/>
      <c r="E1" s="1106"/>
      <c r="F1" s="1106"/>
      <c r="G1" s="1106"/>
      <c r="H1" s="1106"/>
      <c r="I1" s="110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86" customFormat="1" ht="21" customHeight="1" thickBot="1">
      <c r="B2" s="320"/>
      <c r="C2" s="320"/>
      <c r="D2" s="320"/>
      <c r="E2" s="320"/>
      <c r="F2" s="320"/>
      <c r="I2" s="701" t="s">
        <v>236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87" customFormat="1" ht="24.95" customHeight="1">
      <c r="A3" s="978" t="s">
        <v>21</v>
      </c>
      <c r="B3" s="938" t="s">
        <v>239</v>
      </c>
      <c r="C3" s="998"/>
      <c r="D3" s="938" t="s">
        <v>240</v>
      </c>
      <c r="E3" s="996"/>
      <c r="F3" s="938" t="s">
        <v>602</v>
      </c>
      <c r="G3" s="998"/>
      <c r="H3" s="1011" t="s">
        <v>601</v>
      </c>
      <c r="I3" s="99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187" customFormat="1" ht="24.95" customHeight="1">
      <c r="A4" s="1007"/>
      <c r="B4" s="341" t="s">
        <v>237</v>
      </c>
      <c r="C4" s="342" t="s">
        <v>238</v>
      </c>
      <c r="D4" s="341" t="s">
        <v>237</v>
      </c>
      <c r="E4" s="342" t="s">
        <v>238</v>
      </c>
      <c r="F4" s="341" t="s">
        <v>237</v>
      </c>
      <c r="G4" s="342" t="s">
        <v>238</v>
      </c>
      <c r="H4" s="713" t="s">
        <v>237</v>
      </c>
      <c r="I4" s="712" t="s">
        <v>238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190" customFormat="1" ht="24.95" customHeight="1">
      <c r="A5" s="295">
        <v>2015</v>
      </c>
      <c r="B5" s="572">
        <v>1940</v>
      </c>
      <c r="C5" s="571">
        <v>16101</v>
      </c>
      <c r="D5" s="571">
        <v>99</v>
      </c>
      <c r="E5" s="571">
        <v>99</v>
      </c>
      <c r="F5" s="571">
        <v>7499</v>
      </c>
      <c r="G5" s="571">
        <v>7499</v>
      </c>
      <c r="H5" s="571">
        <v>0</v>
      </c>
      <c r="I5" s="571">
        <v>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189" customFormat="1" ht="24.95" customHeight="1">
      <c r="A6" s="295">
        <v>2016</v>
      </c>
      <c r="B6" s="572">
        <v>5724</v>
      </c>
      <c r="C6" s="571">
        <v>24370</v>
      </c>
      <c r="D6" s="571">
        <v>24</v>
      </c>
      <c r="E6" s="571">
        <v>24</v>
      </c>
      <c r="F6" s="571">
        <v>480</v>
      </c>
      <c r="G6" s="571">
        <v>9304</v>
      </c>
      <c r="H6" s="571">
        <v>0</v>
      </c>
      <c r="I6" s="571">
        <v>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89" customFormat="1" ht="24.95" customHeight="1">
      <c r="A7" s="588">
        <v>2017</v>
      </c>
      <c r="B7" s="572">
        <v>1584</v>
      </c>
      <c r="C7" s="571">
        <v>17163</v>
      </c>
      <c r="D7" s="571">
        <v>185</v>
      </c>
      <c r="E7" s="571">
        <v>185</v>
      </c>
      <c r="F7" s="571">
        <v>4564</v>
      </c>
      <c r="G7" s="571">
        <v>4564</v>
      </c>
      <c r="H7" s="571">
        <v>0</v>
      </c>
      <c r="I7" s="571">
        <v>0</v>
      </c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</row>
    <row r="8" spans="1:20" s="190" customFormat="1" ht="24.95" customHeight="1">
      <c r="A8" s="613">
        <v>2018</v>
      </c>
      <c r="B8" s="649">
        <v>4666</v>
      </c>
      <c r="C8" s="648">
        <v>27783</v>
      </c>
      <c r="D8" s="648">
        <v>107</v>
      </c>
      <c r="E8" s="648">
        <v>107</v>
      </c>
      <c r="F8" s="648">
        <v>309</v>
      </c>
      <c r="G8" s="648">
        <v>5833</v>
      </c>
      <c r="H8" s="648">
        <v>0</v>
      </c>
      <c r="I8" s="648">
        <v>0</v>
      </c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</row>
    <row r="9" spans="1:20" s="288" customFormat="1" ht="24.95" customHeight="1">
      <c r="A9" s="642">
        <v>2019</v>
      </c>
      <c r="B9" s="893">
        <f>SUM(B10:B21)</f>
        <v>6110</v>
      </c>
      <c r="C9" s="892">
        <f t="shared" ref="C9:I9" si="0">SUM(C10:C21)</f>
        <v>28779</v>
      </c>
      <c r="D9" s="892">
        <f t="shared" si="0"/>
        <v>152</v>
      </c>
      <c r="E9" s="892">
        <f t="shared" si="0"/>
        <v>152</v>
      </c>
      <c r="F9" s="892">
        <f t="shared" si="0"/>
        <v>297</v>
      </c>
      <c r="G9" s="892">
        <f t="shared" si="0"/>
        <v>5570</v>
      </c>
      <c r="H9" s="892">
        <f t="shared" si="0"/>
        <v>667</v>
      </c>
      <c r="I9" s="892">
        <f t="shared" si="0"/>
        <v>2411</v>
      </c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</row>
    <row r="10" spans="1:20" s="190" customFormat="1" ht="24.95" customHeight="1">
      <c r="A10" s="295" t="s">
        <v>36</v>
      </c>
      <c r="B10" s="894">
        <v>2745</v>
      </c>
      <c r="C10" s="896">
        <v>5477</v>
      </c>
      <c r="D10" s="896">
        <v>67</v>
      </c>
      <c r="E10" s="896">
        <v>67</v>
      </c>
      <c r="F10" s="896">
        <v>6</v>
      </c>
      <c r="G10" s="896">
        <v>1224</v>
      </c>
      <c r="H10" s="896">
        <v>16</v>
      </c>
      <c r="I10" s="896">
        <v>706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s="190" customFormat="1" ht="24.95" customHeight="1">
      <c r="A11" s="295" t="s">
        <v>37</v>
      </c>
      <c r="B11" s="894">
        <v>664</v>
      </c>
      <c r="C11" s="896">
        <v>4533</v>
      </c>
      <c r="D11" s="896">
        <v>55</v>
      </c>
      <c r="E11" s="896">
        <v>55</v>
      </c>
      <c r="F11" s="896">
        <v>5</v>
      </c>
      <c r="G11" s="896">
        <v>55</v>
      </c>
      <c r="H11" s="896">
        <v>163</v>
      </c>
      <c r="I11" s="896">
        <v>163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90" customFormat="1" ht="24.95" customHeight="1">
      <c r="A12" s="295" t="s">
        <v>38</v>
      </c>
      <c r="B12" s="894">
        <v>253</v>
      </c>
      <c r="C12" s="896">
        <v>3321</v>
      </c>
      <c r="D12" s="896">
        <v>0</v>
      </c>
      <c r="E12" s="896">
        <v>0</v>
      </c>
      <c r="F12" s="896">
        <v>6</v>
      </c>
      <c r="G12" s="896">
        <v>482</v>
      </c>
      <c r="H12" s="896">
        <v>0</v>
      </c>
      <c r="I12" s="896">
        <v>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s="190" customFormat="1" ht="24.95" customHeight="1">
      <c r="A13" s="295" t="s">
        <v>39</v>
      </c>
      <c r="B13" s="894">
        <v>245</v>
      </c>
      <c r="C13" s="896">
        <v>1144</v>
      </c>
      <c r="D13" s="896">
        <v>0</v>
      </c>
      <c r="E13" s="896">
        <v>0</v>
      </c>
      <c r="F13" s="896">
        <v>0</v>
      </c>
      <c r="G13" s="896">
        <v>0</v>
      </c>
      <c r="H13" s="896">
        <v>0</v>
      </c>
      <c r="I13" s="896">
        <v>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190" customFormat="1" ht="24.95" customHeight="1">
      <c r="A14" s="295" t="s">
        <v>40</v>
      </c>
      <c r="B14" s="894">
        <v>81</v>
      </c>
      <c r="C14" s="896">
        <v>1511</v>
      </c>
      <c r="D14" s="896">
        <v>0</v>
      </c>
      <c r="E14" s="896">
        <v>0</v>
      </c>
      <c r="F14" s="896">
        <v>0</v>
      </c>
      <c r="G14" s="896">
        <v>0</v>
      </c>
      <c r="H14" s="896">
        <v>0</v>
      </c>
      <c r="I14" s="896">
        <v>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s="190" customFormat="1" ht="24.95" customHeight="1">
      <c r="A15" s="295" t="s">
        <v>41</v>
      </c>
      <c r="B15" s="894">
        <v>163</v>
      </c>
      <c r="C15" s="896">
        <v>1293</v>
      </c>
      <c r="D15" s="896">
        <v>0</v>
      </c>
      <c r="E15" s="896">
        <v>0</v>
      </c>
      <c r="F15" s="896">
        <v>14</v>
      </c>
      <c r="G15" s="896">
        <v>750</v>
      </c>
      <c r="H15" s="896">
        <v>0</v>
      </c>
      <c r="I15" s="896"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s="190" customFormat="1" ht="24.95" customHeight="1">
      <c r="A16" s="295" t="s">
        <v>42</v>
      </c>
      <c r="B16" s="894">
        <v>148</v>
      </c>
      <c r="C16" s="896">
        <v>2867</v>
      </c>
      <c r="D16" s="896">
        <v>0</v>
      </c>
      <c r="E16" s="896">
        <v>0</v>
      </c>
      <c r="F16" s="896">
        <v>4</v>
      </c>
      <c r="G16" s="896">
        <v>147</v>
      </c>
      <c r="H16" s="896">
        <v>8</v>
      </c>
      <c r="I16" s="896">
        <v>144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190" customFormat="1" ht="24.95" customHeight="1">
      <c r="A17" s="295" t="s">
        <v>43</v>
      </c>
      <c r="B17" s="894">
        <v>1094</v>
      </c>
      <c r="C17" s="896">
        <v>1822</v>
      </c>
      <c r="D17" s="896">
        <v>3</v>
      </c>
      <c r="E17" s="896">
        <v>3</v>
      </c>
      <c r="F17" s="896">
        <v>17</v>
      </c>
      <c r="G17" s="896">
        <v>214</v>
      </c>
      <c r="H17" s="896">
        <v>319</v>
      </c>
      <c r="I17" s="896">
        <v>326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190" customFormat="1" ht="24.95" customHeight="1">
      <c r="A18" s="295" t="s">
        <v>44</v>
      </c>
      <c r="B18" s="894">
        <v>201</v>
      </c>
      <c r="C18" s="896">
        <v>1694</v>
      </c>
      <c r="D18" s="896">
        <v>0</v>
      </c>
      <c r="E18" s="896">
        <v>0</v>
      </c>
      <c r="F18" s="896">
        <v>82</v>
      </c>
      <c r="G18" s="896">
        <v>179</v>
      </c>
      <c r="H18" s="896">
        <v>107</v>
      </c>
      <c r="I18" s="896">
        <v>304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90" customFormat="1" ht="24.95" customHeight="1">
      <c r="A19" s="295" t="s">
        <v>45</v>
      </c>
      <c r="B19" s="894">
        <v>144</v>
      </c>
      <c r="C19" s="896">
        <v>1669</v>
      </c>
      <c r="D19" s="896">
        <v>20</v>
      </c>
      <c r="E19" s="896">
        <v>20</v>
      </c>
      <c r="F19" s="896">
        <v>58</v>
      </c>
      <c r="G19" s="896">
        <v>918</v>
      </c>
      <c r="H19" s="896">
        <v>2</v>
      </c>
      <c r="I19" s="896">
        <v>33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90" customFormat="1" ht="24.95" customHeight="1">
      <c r="A20" s="295" t="s">
        <v>46</v>
      </c>
      <c r="B20" s="894">
        <v>155</v>
      </c>
      <c r="C20" s="896">
        <v>1668</v>
      </c>
      <c r="D20" s="896">
        <v>7</v>
      </c>
      <c r="E20" s="896">
        <v>7</v>
      </c>
      <c r="F20" s="896">
        <v>37</v>
      </c>
      <c r="G20" s="896">
        <v>546</v>
      </c>
      <c r="H20" s="896">
        <v>6</v>
      </c>
      <c r="I20" s="896">
        <v>6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190" customFormat="1" ht="24.95" customHeight="1" thickBot="1">
      <c r="A21" s="304" t="s">
        <v>47</v>
      </c>
      <c r="B21" s="895">
        <v>217</v>
      </c>
      <c r="C21" s="829">
        <v>1780</v>
      </c>
      <c r="D21" s="829">
        <v>0</v>
      </c>
      <c r="E21" s="829">
        <v>0</v>
      </c>
      <c r="F21" s="829">
        <v>68</v>
      </c>
      <c r="G21" s="829">
        <v>1055</v>
      </c>
      <c r="H21" s="829">
        <v>46</v>
      </c>
      <c r="I21" s="829">
        <v>729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288" customFormat="1" ht="24.95" customHeight="1">
      <c r="A22" s="1104" t="s">
        <v>603</v>
      </c>
      <c r="B22" s="1104"/>
      <c r="C22" s="1104"/>
      <c r="D22" s="1104"/>
      <c r="E22" s="648"/>
      <c r="F22" s="648"/>
      <c r="G22" s="648"/>
      <c r="H22" s="648"/>
      <c r="I22" s="648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</row>
    <row r="23" spans="1:20" s="186" customFormat="1" ht="24.75" customHeight="1">
      <c r="A23" s="1105" t="s">
        <v>604</v>
      </c>
      <c r="B23" s="1105"/>
      <c r="C23" s="1105"/>
      <c r="D23" s="1105"/>
      <c r="E23" s="1105"/>
    </row>
    <row r="24" spans="1:20" s="652" customFormat="1" ht="24.75" customHeight="1">
      <c r="A24" s="697"/>
      <c r="B24" s="697"/>
      <c r="C24" s="697"/>
      <c r="D24" s="697"/>
    </row>
    <row r="25" spans="1:20">
      <c r="A25" s="193"/>
      <c r="B25" s="194"/>
      <c r="C25" s="194"/>
      <c r="D25" s="194"/>
      <c r="E25" s="194"/>
      <c r="F25" s="194"/>
      <c r="G25" s="195"/>
      <c r="H25" s="195"/>
      <c r="I25" s="195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</row>
    <row r="26" spans="1:20">
      <c r="A26" s="193"/>
      <c r="B26" s="194"/>
      <c r="C26" s="194"/>
      <c r="D26" s="194"/>
      <c r="E26" s="194"/>
      <c r="F26" s="194"/>
      <c r="G26" s="195"/>
      <c r="H26" s="195"/>
      <c r="I26" s="195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</row>
    <row r="27" spans="1:20">
      <c r="A27" s="193"/>
      <c r="B27" s="194"/>
      <c r="C27" s="194"/>
      <c r="D27" s="194"/>
      <c r="E27" s="194"/>
      <c r="F27" s="194"/>
      <c r="G27" s="195"/>
      <c r="H27" s="195"/>
      <c r="I27" s="195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</row>
    <row r="28" spans="1:20">
      <c r="A28" s="193"/>
      <c r="B28" s="194"/>
      <c r="C28" s="194"/>
      <c r="D28" s="194"/>
      <c r="E28" s="194"/>
      <c r="F28" s="194"/>
      <c r="G28" s="195"/>
      <c r="H28" s="195"/>
      <c r="I28" s="195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</row>
    <row r="29" spans="1:20">
      <c r="A29" s="193"/>
      <c r="B29" s="194"/>
      <c r="C29" s="194"/>
      <c r="D29" s="194"/>
      <c r="E29" s="194"/>
      <c r="F29" s="194"/>
      <c r="G29" s="195"/>
      <c r="H29" s="195"/>
      <c r="I29" s="195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</row>
    <row r="30" spans="1:20">
      <c r="A30" s="193"/>
      <c r="B30" s="194"/>
      <c r="C30" s="194"/>
      <c r="D30" s="194"/>
      <c r="E30" s="194"/>
      <c r="F30" s="194"/>
      <c r="G30" s="195"/>
      <c r="H30" s="195"/>
      <c r="I30" s="195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</row>
    <row r="31" spans="1:20">
      <c r="A31" s="193"/>
      <c r="B31" s="194"/>
      <c r="C31" s="194"/>
      <c r="D31" s="194"/>
      <c r="E31" s="194"/>
      <c r="F31" s="194"/>
      <c r="G31" s="195"/>
      <c r="H31" s="195"/>
      <c r="I31" s="195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</row>
    <row r="32" spans="1:20">
      <c r="A32" s="193"/>
      <c r="B32" s="194"/>
      <c r="C32" s="194"/>
      <c r="D32" s="194"/>
      <c r="E32" s="194"/>
      <c r="F32" s="194"/>
      <c r="G32" s="195"/>
      <c r="H32" s="195"/>
      <c r="I32" s="195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</row>
    <row r="33" spans="1:20">
      <c r="B33" s="196"/>
      <c r="C33" s="196"/>
      <c r="D33" s="196"/>
      <c r="E33" s="196"/>
      <c r="F33" s="196"/>
      <c r="G33" s="197"/>
      <c r="H33" s="197"/>
      <c r="I33" s="197"/>
    </row>
    <row r="34" spans="1:20">
      <c r="B34" s="196"/>
      <c r="C34" s="196"/>
      <c r="D34" s="196"/>
      <c r="E34" s="196"/>
      <c r="F34" s="196"/>
      <c r="G34" s="197"/>
      <c r="H34" s="197"/>
      <c r="I34" s="197"/>
    </row>
    <row r="35" spans="1:20">
      <c r="B35" s="196"/>
      <c r="C35" s="196"/>
      <c r="D35" s="196"/>
      <c r="E35" s="196"/>
      <c r="F35" s="196"/>
      <c r="G35" s="197"/>
      <c r="H35" s="197"/>
      <c r="I35" s="197"/>
    </row>
    <row r="36" spans="1:20">
      <c r="B36" s="196"/>
      <c r="C36" s="196"/>
      <c r="D36" s="196"/>
      <c r="E36" s="196"/>
      <c r="F36" s="196"/>
      <c r="G36" s="197"/>
      <c r="H36" s="197"/>
      <c r="I36" s="197"/>
    </row>
    <row r="37" spans="1:20">
      <c r="B37" s="196"/>
      <c r="C37" s="196"/>
      <c r="D37" s="196"/>
      <c r="E37" s="196"/>
      <c r="F37" s="196"/>
      <c r="G37" s="197"/>
      <c r="H37" s="197"/>
      <c r="I37" s="197"/>
    </row>
    <row r="38" spans="1:20">
      <c r="B38" s="196"/>
      <c r="C38" s="196"/>
      <c r="D38" s="196"/>
      <c r="E38" s="196"/>
      <c r="F38" s="196"/>
      <c r="G38" s="197"/>
      <c r="H38" s="197"/>
      <c r="I38" s="197"/>
    </row>
    <row r="39" spans="1:20">
      <c r="B39" s="196"/>
      <c r="C39" s="196"/>
      <c r="D39" s="196"/>
      <c r="E39" s="196"/>
      <c r="F39" s="196"/>
      <c r="G39" s="197"/>
      <c r="H39" s="197"/>
      <c r="I39" s="197"/>
    </row>
    <row r="40" spans="1:20">
      <c r="A40" s="18"/>
      <c r="B40" s="196"/>
      <c r="C40" s="196"/>
      <c r="D40" s="196"/>
      <c r="E40" s="196"/>
      <c r="F40" s="196"/>
      <c r="G40" s="197"/>
      <c r="H40" s="197"/>
      <c r="I40" s="19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>
      <c r="A41" s="18"/>
      <c r="B41" s="196"/>
      <c r="C41" s="196"/>
      <c r="D41" s="196"/>
      <c r="E41" s="196"/>
      <c r="F41" s="196"/>
      <c r="G41" s="197"/>
      <c r="H41" s="197"/>
      <c r="I41" s="19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>
      <c r="A42" s="18"/>
      <c r="B42" s="196"/>
      <c r="C42" s="196"/>
      <c r="D42" s="196"/>
      <c r="E42" s="196"/>
      <c r="F42" s="196"/>
      <c r="G42" s="197"/>
      <c r="H42" s="197"/>
      <c r="I42" s="19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>
      <c r="A43" s="18"/>
      <c r="B43" s="196"/>
      <c r="C43" s="196"/>
      <c r="D43" s="196"/>
      <c r="E43" s="196"/>
      <c r="F43" s="196"/>
      <c r="G43" s="197"/>
      <c r="H43" s="197"/>
      <c r="I43" s="19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>
      <c r="A44" s="18"/>
      <c r="B44" s="196"/>
      <c r="C44" s="196"/>
      <c r="D44" s="196"/>
      <c r="E44" s="196"/>
      <c r="F44" s="196"/>
      <c r="G44" s="197"/>
      <c r="H44" s="197"/>
      <c r="I44" s="19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>
      <c r="A45" s="18"/>
      <c r="B45" s="196"/>
      <c r="C45" s="196"/>
      <c r="D45" s="196"/>
      <c r="E45" s="196"/>
      <c r="F45" s="196"/>
      <c r="G45" s="197"/>
      <c r="H45" s="197"/>
      <c r="I45" s="19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>
      <c r="A46" s="18"/>
      <c r="B46" s="196"/>
      <c r="C46" s="196"/>
      <c r="D46" s="196"/>
      <c r="E46" s="196"/>
      <c r="F46" s="196"/>
      <c r="G46" s="197"/>
      <c r="H46" s="197"/>
      <c r="I46" s="19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>
      <c r="A47" s="18"/>
      <c r="B47" s="196"/>
      <c r="C47" s="196"/>
      <c r="D47" s="196"/>
      <c r="E47" s="196"/>
      <c r="F47" s="196"/>
      <c r="G47" s="197"/>
      <c r="H47" s="197"/>
      <c r="I47" s="197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>
      <c r="A48" s="18"/>
      <c r="B48" s="196"/>
      <c r="C48" s="196"/>
      <c r="D48" s="196"/>
      <c r="E48" s="196"/>
      <c r="F48" s="196"/>
      <c r="G48" s="197"/>
      <c r="H48" s="197"/>
      <c r="I48" s="197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>
      <c r="A49" s="18"/>
      <c r="B49" s="196"/>
      <c r="C49" s="196"/>
      <c r="D49" s="196"/>
      <c r="E49" s="196"/>
      <c r="F49" s="196"/>
      <c r="G49" s="197"/>
      <c r="H49" s="197"/>
      <c r="I49" s="197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>
      <c r="A50" s="18"/>
      <c r="B50" s="196"/>
      <c r="C50" s="196"/>
      <c r="D50" s="196"/>
      <c r="E50" s="196"/>
      <c r="F50" s="196"/>
      <c r="G50" s="197"/>
      <c r="H50" s="197"/>
      <c r="I50" s="19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>
      <c r="A51" s="18"/>
      <c r="B51" s="196"/>
      <c r="C51" s="196"/>
      <c r="D51" s="196"/>
      <c r="E51" s="196"/>
      <c r="F51" s="196"/>
      <c r="G51" s="197"/>
      <c r="H51" s="197"/>
      <c r="I51" s="19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>
      <c r="A52" s="18"/>
      <c r="B52" s="196"/>
      <c r="C52" s="196"/>
      <c r="D52" s="196"/>
      <c r="E52" s="196"/>
      <c r="F52" s="196"/>
      <c r="G52" s="197"/>
      <c r="H52" s="197"/>
      <c r="I52" s="19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</sheetData>
  <mergeCells count="8">
    <mergeCell ref="A22:D22"/>
    <mergeCell ref="A23:E23"/>
    <mergeCell ref="A1:I1"/>
    <mergeCell ref="A3:A4"/>
    <mergeCell ref="B3:C3"/>
    <mergeCell ref="D3:E3"/>
    <mergeCell ref="F3:G3"/>
    <mergeCell ref="H3:I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53" firstPageNumber="314" orientation="portrait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view="pageBreakPreview" topLeftCell="A4" zoomScale="85" zoomScaleSheetLayoutView="85" workbookViewId="0">
      <selection activeCell="G18" sqref="G18"/>
    </sheetView>
  </sheetViews>
  <sheetFormatPr defaultRowHeight="16.5"/>
  <cols>
    <col min="1" max="1" width="14.21875" style="210" customWidth="1"/>
    <col min="2" max="3" width="14.33203125" style="210" customWidth="1"/>
    <col min="4" max="5" width="14.33203125" style="200" customWidth="1"/>
    <col min="6" max="16384" width="8.88671875" style="201"/>
  </cols>
  <sheetData>
    <row r="1" spans="1:5" s="202" customFormat="1" ht="54.95" customHeight="1">
      <c r="A1" s="1107" t="s">
        <v>716</v>
      </c>
      <c r="B1" s="1108"/>
      <c r="C1" s="1108"/>
      <c r="D1" s="1108"/>
      <c r="E1" s="1108"/>
    </row>
    <row r="2" spans="1:5" s="203" customFormat="1" ht="21" customHeight="1" thickBot="1">
      <c r="D2" s="944" t="s">
        <v>170</v>
      </c>
      <c r="E2" s="928"/>
    </row>
    <row r="3" spans="1:5" s="401" customFormat="1" ht="24.95" customHeight="1">
      <c r="A3" s="1113" t="s">
        <v>21</v>
      </c>
      <c r="B3" s="1117" t="s">
        <v>241</v>
      </c>
      <c r="C3" s="1118"/>
      <c r="D3" s="1118"/>
      <c r="E3" s="1118"/>
    </row>
    <row r="4" spans="1:5" s="401" customFormat="1" ht="39" customHeight="1">
      <c r="A4" s="991"/>
      <c r="B4" s="1115" t="s">
        <v>456</v>
      </c>
      <c r="C4" s="1111" t="s">
        <v>457</v>
      </c>
      <c r="D4" s="1112"/>
      <c r="E4" s="1112"/>
    </row>
    <row r="5" spans="1:5" s="497" customFormat="1" ht="39" customHeight="1">
      <c r="A5" s="1114"/>
      <c r="B5" s="1116"/>
      <c r="C5" s="714"/>
      <c r="D5" s="438" t="s">
        <v>605</v>
      </c>
      <c r="E5" s="438" t="s">
        <v>606</v>
      </c>
    </row>
    <row r="6" spans="1:5" s="205" customFormat="1" ht="24.95" customHeight="1">
      <c r="A6" s="295">
        <v>2015</v>
      </c>
      <c r="B6" s="572">
        <v>367</v>
      </c>
      <c r="C6" s="571">
        <v>2810</v>
      </c>
      <c r="D6" s="798">
        <v>0</v>
      </c>
      <c r="E6" s="798">
        <v>0</v>
      </c>
    </row>
    <row r="7" spans="1:5" s="204" customFormat="1" ht="24.95" customHeight="1">
      <c r="A7" s="295">
        <v>2016</v>
      </c>
      <c r="B7" s="572">
        <v>58</v>
      </c>
      <c r="C7" s="571">
        <v>562</v>
      </c>
      <c r="D7" s="798">
        <v>0</v>
      </c>
      <c r="E7" s="798">
        <v>0</v>
      </c>
    </row>
    <row r="8" spans="1:5" s="204" customFormat="1" ht="24.95" customHeight="1">
      <c r="A8" s="588">
        <v>2017</v>
      </c>
      <c r="B8" s="572">
        <v>267</v>
      </c>
      <c r="C8" s="571">
        <v>489</v>
      </c>
      <c r="D8" s="798">
        <v>0</v>
      </c>
      <c r="E8" s="798">
        <v>0</v>
      </c>
    </row>
    <row r="9" spans="1:5" s="205" customFormat="1" ht="24.95" customHeight="1">
      <c r="A9" s="613">
        <v>2018</v>
      </c>
      <c r="B9" s="678">
        <v>243</v>
      </c>
      <c r="C9" s="677">
        <v>486</v>
      </c>
      <c r="D9" s="798">
        <v>0</v>
      </c>
      <c r="E9" s="798">
        <v>0</v>
      </c>
    </row>
    <row r="10" spans="1:5" s="288" customFormat="1" ht="24.95" customHeight="1">
      <c r="A10" s="642">
        <v>2019</v>
      </c>
      <c r="B10" s="802">
        <f>SUM(B11:B22)</f>
        <v>250</v>
      </c>
      <c r="C10" s="801">
        <f t="shared" ref="C10:E10" si="0">SUM(C11:C22)</f>
        <v>378</v>
      </c>
      <c r="D10" s="801">
        <f t="shared" si="0"/>
        <v>182</v>
      </c>
      <c r="E10" s="801">
        <f t="shared" si="0"/>
        <v>196</v>
      </c>
    </row>
    <row r="11" spans="1:5" s="203" customFormat="1" ht="24.95" customHeight="1">
      <c r="A11" s="295" t="s">
        <v>36</v>
      </c>
      <c r="B11" s="795">
        <v>134</v>
      </c>
      <c r="C11" s="797">
        <v>209</v>
      </c>
      <c r="D11" s="798">
        <v>107</v>
      </c>
      <c r="E11" s="798">
        <v>102</v>
      </c>
    </row>
    <row r="12" spans="1:5" s="203" customFormat="1" ht="24.95" customHeight="1">
      <c r="A12" s="295" t="s">
        <v>37</v>
      </c>
      <c r="B12" s="795">
        <v>16</v>
      </c>
      <c r="C12" s="796">
        <v>23</v>
      </c>
      <c r="D12" s="798">
        <v>6</v>
      </c>
      <c r="E12" s="798">
        <v>17</v>
      </c>
    </row>
    <row r="13" spans="1:5" s="203" customFormat="1" ht="24.95" customHeight="1">
      <c r="A13" s="295" t="s">
        <v>38</v>
      </c>
      <c r="B13" s="795">
        <v>28</v>
      </c>
      <c r="C13" s="796">
        <v>40</v>
      </c>
      <c r="D13" s="798">
        <v>21</v>
      </c>
      <c r="E13" s="798">
        <v>19</v>
      </c>
    </row>
    <row r="14" spans="1:5" s="203" customFormat="1" ht="24.95" customHeight="1">
      <c r="A14" s="295" t="s">
        <v>39</v>
      </c>
      <c r="B14" s="795">
        <v>4</v>
      </c>
      <c r="C14" s="796">
        <v>1</v>
      </c>
      <c r="D14" s="798">
        <v>0</v>
      </c>
      <c r="E14" s="798">
        <v>1</v>
      </c>
    </row>
    <row r="15" spans="1:5" s="203" customFormat="1" ht="24.95" customHeight="1">
      <c r="A15" s="295" t="s">
        <v>40</v>
      </c>
      <c r="B15" s="795">
        <v>3</v>
      </c>
      <c r="C15" s="796">
        <v>0</v>
      </c>
      <c r="D15" s="798">
        <v>0</v>
      </c>
      <c r="E15" s="798">
        <v>0</v>
      </c>
    </row>
    <row r="16" spans="1:5" s="203" customFormat="1" ht="24.95" customHeight="1">
      <c r="A16" s="295" t="s">
        <v>41</v>
      </c>
      <c r="B16" s="795">
        <v>11</v>
      </c>
      <c r="C16" s="796">
        <v>20</v>
      </c>
      <c r="D16" s="798">
        <v>8</v>
      </c>
      <c r="E16" s="798">
        <v>12</v>
      </c>
    </row>
    <row r="17" spans="1:5" s="203" customFormat="1" ht="24.95" customHeight="1">
      <c r="A17" s="295" t="s">
        <v>42</v>
      </c>
      <c r="B17" s="795">
        <v>6</v>
      </c>
      <c r="C17" s="796">
        <v>14</v>
      </c>
      <c r="D17" s="798">
        <v>10</v>
      </c>
      <c r="E17" s="798">
        <v>4</v>
      </c>
    </row>
    <row r="18" spans="1:5" s="203" customFormat="1" ht="24.95" customHeight="1">
      <c r="A18" s="295" t="s">
        <v>43</v>
      </c>
      <c r="B18" s="795">
        <v>6</v>
      </c>
      <c r="C18" s="796">
        <v>7</v>
      </c>
      <c r="D18" s="798">
        <v>3</v>
      </c>
      <c r="E18" s="798">
        <v>4</v>
      </c>
    </row>
    <row r="19" spans="1:5" s="203" customFormat="1" ht="24.95" customHeight="1">
      <c r="A19" s="295" t="s">
        <v>44</v>
      </c>
      <c r="B19" s="795">
        <v>15</v>
      </c>
      <c r="C19" s="796">
        <v>19</v>
      </c>
      <c r="D19" s="798">
        <v>5</v>
      </c>
      <c r="E19" s="798">
        <v>14</v>
      </c>
    </row>
    <row r="20" spans="1:5" s="203" customFormat="1" ht="24.95" customHeight="1">
      <c r="A20" s="295" t="s">
        <v>45</v>
      </c>
      <c r="B20" s="795">
        <v>2</v>
      </c>
      <c r="C20" s="796">
        <v>3</v>
      </c>
      <c r="D20" s="798">
        <v>3</v>
      </c>
      <c r="E20" s="798">
        <v>0</v>
      </c>
    </row>
    <row r="21" spans="1:5" s="203" customFormat="1" ht="24.95" customHeight="1">
      <c r="A21" s="295" t="s">
        <v>46</v>
      </c>
      <c r="B21" s="795">
        <v>21</v>
      </c>
      <c r="C21" s="796">
        <v>35</v>
      </c>
      <c r="D21" s="798">
        <v>16</v>
      </c>
      <c r="E21" s="798">
        <v>19</v>
      </c>
    </row>
    <row r="22" spans="1:5" s="203" customFormat="1" ht="24.95" customHeight="1" thickBot="1">
      <c r="A22" s="304" t="s">
        <v>47</v>
      </c>
      <c r="B22" s="800">
        <v>4</v>
      </c>
      <c r="C22" s="799">
        <v>7</v>
      </c>
      <c r="D22" s="799">
        <v>3</v>
      </c>
      <c r="E22" s="799">
        <v>4</v>
      </c>
    </row>
    <row r="23" spans="1:5" s="203" customFormat="1" ht="31.5" customHeight="1">
      <c r="A23" s="1109" t="s">
        <v>746</v>
      </c>
      <c r="B23" s="1109"/>
      <c r="C23" s="1109"/>
      <c r="D23" s="1110"/>
      <c r="E23" s="207"/>
    </row>
    <row r="24" spans="1:5" s="206" customFormat="1" ht="13.5">
      <c r="A24" s="208"/>
      <c r="B24" s="208"/>
      <c r="C24" s="208"/>
      <c r="D24" s="209"/>
      <c r="E24" s="209"/>
    </row>
    <row r="25" spans="1:5" s="206" customFormat="1" ht="13.5">
      <c r="A25" s="208"/>
      <c r="B25" s="208"/>
      <c r="C25" s="208"/>
      <c r="D25" s="209"/>
      <c r="E25" s="209"/>
    </row>
    <row r="26" spans="1:5" s="206" customFormat="1" ht="13.5">
      <c r="A26" s="208"/>
      <c r="B26" s="208"/>
      <c r="C26" s="208"/>
      <c r="D26" s="209"/>
      <c r="E26" s="209"/>
    </row>
    <row r="27" spans="1:5" s="206" customFormat="1" ht="13.5">
      <c r="A27" s="208"/>
      <c r="B27" s="208"/>
      <c r="C27" s="208"/>
      <c r="D27" s="209"/>
      <c r="E27" s="209"/>
    </row>
    <row r="28" spans="1:5" s="206" customFormat="1" ht="13.5">
      <c r="A28" s="208"/>
      <c r="B28" s="208"/>
      <c r="C28" s="208"/>
      <c r="D28" s="209"/>
      <c r="E28" s="209"/>
    </row>
    <row r="29" spans="1:5" s="206" customFormat="1" ht="13.5">
      <c r="A29" s="208"/>
      <c r="B29" s="208"/>
      <c r="C29" s="208"/>
      <c r="D29" s="209"/>
      <c r="E29" s="209"/>
    </row>
    <row r="30" spans="1:5" s="206" customFormat="1" ht="13.5">
      <c r="A30" s="208"/>
      <c r="B30" s="208"/>
      <c r="C30" s="208"/>
      <c r="D30" s="209"/>
      <c r="E30" s="209"/>
    </row>
    <row r="31" spans="1:5" s="206" customFormat="1" ht="13.5">
      <c r="A31" s="208"/>
      <c r="B31" s="208"/>
      <c r="C31" s="208"/>
      <c r="D31" s="209"/>
      <c r="E31" s="209"/>
    </row>
    <row r="32" spans="1:5" s="206" customFormat="1" ht="13.5">
      <c r="A32" s="208"/>
      <c r="B32" s="208"/>
      <c r="C32" s="208"/>
      <c r="D32" s="209"/>
      <c r="E32" s="209"/>
    </row>
    <row r="33" spans="1:5" s="206" customFormat="1" ht="13.5">
      <c r="A33" s="208"/>
      <c r="B33" s="208"/>
      <c r="C33" s="208"/>
      <c r="D33" s="209"/>
      <c r="E33" s="209"/>
    </row>
    <row r="34" spans="1:5" s="206" customFormat="1" ht="13.5">
      <c r="A34" s="208"/>
      <c r="B34" s="208"/>
      <c r="C34" s="208"/>
      <c r="D34" s="209"/>
      <c r="E34" s="209"/>
    </row>
    <row r="35" spans="1:5" s="206" customFormat="1" ht="13.5">
      <c r="A35" s="208"/>
      <c r="B35" s="208"/>
      <c r="C35" s="208"/>
      <c r="D35" s="209"/>
      <c r="E35" s="209"/>
    </row>
    <row r="36" spans="1:5" s="206" customFormat="1" ht="13.5">
      <c r="A36" s="208"/>
      <c r="B36" s="208"/>
      <c r="C36" s="208"/>
      <c r="D36" s="209"/>
      <c r="E36" s="209"/>
    </row>
    <row r="37" spans="1:5" s="206" customFormat="1" ht="13.5">
      <c r="A37" s="208"/>
      <c r="B37" s="208"/>
      <c r="C37" s="208"/>
      <c r="D37" s="209"/>
      <c r="E37" s="209"/>
    </row>
    <row r="38" spans="1:5" s="206" customFormat="1" ht="13.5">
      <c r="A38" s="208"/>
      <c r="B38" s="208"/>
      <c r="C38" s="208"/>
      <c r="D38" s="209"/>
      <c r="E38" s="209"/>
    </row>
    <row r="39" spans="1:5" s="206" customFormat="1" ht="13.5">
      <c r="A39" s="208"/>
      <c r="B39" s="208"/>
      <c r="C39" s="208"/>
      <c r="D39" s="209"/>
      <c r="E39" s="209"/>
    </row>
    <row r="40" spans="1:5" s="206" customFormat="1" ht="13.5">
      <c r="A40" s="208"/>
      <c r="B40" s="208"/>
      <c r="C40" s="208"/>
      <c r="D40" s="209"/>
      <c r="E40" s="209"/>
    </row>
    <row r="41" spans="1:5" s="206" customFormat="1" ht="13.5">
      <c r="A41" s="208"/>
      <c r="B41" s="208"/>
      <c r="C41" s="208"/>
      <c r="D41" s="209"/>
      <c r="E41" s="209"/>
    </row>
    <row r="42" spans="1:5" s="206" customFormat="1" ht="13.5">
      <c r="A42" s="208"/>
      <c r="B42" s="208"/>
      <c r="C42" s="208"/>
      <c r="D42" s="209"/>
      <c r="E42" s="209"/>
    </row>
    <row r="43" spans="1:5" s="206" customFormat="1" ht="13.5">
      <c r="A43" s="208"/>
      <c r="B43" s="208"/>
      <c r="C43" s="208"/>
      <c r="D43" s="209"/>
      <c r="E43" s="209"/>
    </row>
    <row r="44" spans="1:5" s="206" customFormat="1" ht="13.5">
      <c r="A44" s="208"/>
      <c r="B44" s="208"/>
      <c r="C44" s="208"/>
      <c r="D44" s="209"/>
      <c r="E44" s="209"/>
    </row>
    <row r="45" spans="1:5" s="206" customFormat="1" ht="13.5">
      <c r="A45" s="208"/>
      <c r="B45" s="208"/>
      <c r="C45" s="208"/>
      <c r="D45" s="209"/>
      <c r="E45" s="209"/>
    </row>
    <row r="46" spans="1:5" s="206" customFormat="1" ht="13.5">
      <c r="A46" s="208"/>
      <c r="B46" s="208"/>
      <c r="C46" s="208"/>
      <c r="D46" s="209"/>
      <c r="E46" s="209"/>
    </row>
    <row r="47" spans="1:5" s="206" customFormat="1" ht="13.5">
      <c r="A47" s="208"/>
      <c r="B47" s="208"/>
      <c r="C47" s="208"/>
      <c r="D47" s="209"/>
      <c r="E47" s="209"/>
    </row>
    <row r="48" spans="1:5" s="206" customFormat="1" ht="13.5">
      <c r="A48" s="208"/>
      <c r="B48" s="208"/>
      <c r="C48" s="208"/>
      <c r="D48" s="209"/>
      <c r="E48" s="209"/>
    </row>
    <row r="49" spans="1:5" s="206" customFormat="1" ht="13.5">
      <c r="A49" s="208"/>
      <c r="B49" s="208"/>
      <c r="C49" s="208"/>
      <c r="D49" s="209"/>
      <c r="E49" s="209"/>
    </row>
    <row r="50" spans="1:5" s="206" customFormat="1" ht="13.5">
      <c r="A50" s="208"/>
      <c r="B50" s="208"/>
      <c r="C50" s="208"/>
      <c r="D50" s="209"/>
      <c r="E50" s="209"/>
    </row>
    <row r="51" spans="1:5" s="206" customFormat="1" ht="13.5">
      <c r="A51" s="208"/>
      <c r="B51" s="208"/>
      <c r="C51" s="208"/>
      <c r="D51" s="209"/>
      <c r="E51" s="209"/>
    </row>
    <row r="52" spans="1:5" s="206" customFormat="1" ht="13.5">
      <c r="A52" s="208"/>
      <c r="B52" s="208"/>
      <c r="C52" s="208"/>
      <c r="D52" s="209"/>
      <c r="E52" s="209"/>
    </row>
    <row r="53" spans="1:5" s="206" customFormat="1" ht="13.5">
      <c r="A53" s="208"/>
      <c r="B53" s="208"/>
      <c r="C53" s="208"/>
      <c r="D53" s="209"/>
      <c r="E53" s="209"/>
    </row>
    <row r="54" spans="1:5" s="206" customFormat="1" ht="13.5">
      <c r="A54" s="208"/>
      <c r="B54" s="208"/>
      <c r="C54" s="208"/>
      <c r="D54" s="209"/>
      <c r="E54" s="209"/>
    </row>
    <row r="55" spans="1:5" s="206" customFormat="1" ht="13.5">
      <c r="A55" s="208"/>
      <c r="B55" s="208"/>
      <c r="C55" s="208"/>
      <c r="D55" s="209"/>
      <c r="E55" s="209"/>
    </row>
    <row r="56" spans="1:5" s="206" customFormat="1" ht="13.5">
      <c r="A56" s="208"/>
      <c r="B56" s="208"/>
      <c r="C56" s="208"/>
      <c r="D56" s="209"/>
      <c r="E56" s="209"/>
    </row>
    <row r="57" spans="1:5" s="206" customFormat="1" ht="13.5">
      <c r="A57" s="208"/>
      <c r="B57" s="208"/>
      <c r="C57" s="208"/>
      <c r="D57" s="209"/>
      <c r="E57" s="209"/>
    </row>
    <row r="58" spans="1:5" s="206" customFormat="1" ht="13.5">
      <c r="A58" s="208"/>
      <c r="B58" s="208"/>
      <c r="C58" s="208"/>
      <c r="D58" s="209"/>
      <c r="E58" s="209"/>
    </row>
    <row r="59" spans="1:5" s="206" customFormat="1" ht="13.5">
      <c r="A59" s="208"/>
      <c r="B59" s="208"/>
      <c r="C59" s="208"/>
      <c r="D59" s="209"/>
      <c r="E59" s="209"/>
    </row>
    <row r="60" spans="1:5" s="206" customFormat="1" ht="13.5">
      <c r="A60" s="208"/>
      <c r="B60" s="208"/>
      <c r="C60" s="208"/>
      <c r="D60" s="209"/>
      <c r="E60" s="209"/>
    </row>
    <row r="61" spans="1:5" s="206" customFormat="1" ht="13.5">
      <c r="A61" s="208"/>
      <c r="B61" s="208"/>
      <c r="C61" s="208"/>
      <c r="D61" s="209"/>
      <c r="E61" s="209"/>
    </row>
    <row r="62" spans="1:5" s="206" customFormat="1" ht="13.5">
      <c r="A62" s="208"/>
      <c r="B62" s="208"/>
      <c r="C62" s="208"/>
      <c r="D62" s="209"/>
      <c r="E62" s="209"/>
    </row>
    <row r="63" spans="1:5" s="206" customFormat="1" ht="13.5">
      <c r="A63" s="208"/>
      <c r="B63" s="208"/>
      <c r="C63" s="208"/>
      <c r="D63" s="209"/>
      <c r="E63" s="209"/>
    </row>
    <row r="64" spans="1:5" s="206" customFormat="1" ht="13.5">
      <c r="A64" s="208"/>
      <c r="B64" s="208"/>
      <c r="C64" s="208"/>
      <c r="D64" s="209"/>
      <c r="E64" s="209"/>
    </row>
    <row r="65" spans="1:5" s="206" customFormat="1" ht="13.5">
      <c r="A65" s="208"/>
      <c r="B65" s="208"/>
      <c r="C65" s="208"/>
      <c r="D65" s="209"/>
      <c r="E65" s="209"/>
    </row>
    <row r="66" spans="1:5" s="206" customFormat="1" ht="13.5">
      <c r="A66" s="208"/>
      <c r="B66" s="208"/>
      <c r="C66" s="208"/>
      <c r="D66" s="209"/>
      <c r="E66" s="209"/>
    </row>
    <row r="67" spans="1:5" s="206" customFormat="1" ht="13.5">
      <c r="A67" s="208"/>
      <c r="B67" s="208"/>
      <c r="C67" s="208"/>
      <c r="D67" s="209"/>
      <c r="E67" s="209"/>
    </row>
    <row r="68" spans="1:5" s="206" customFormat="1" ht="13.5">
      <c r="A68" s="208"/>
      <c r="B68" s="208"/>
      <c r="C68" s="208"/>
      <c r="D68" s="209"/>
      <c r="E68" s="209"/>
    </row>
    <row r="69" spans="1:5" s="206" customFormat="1" ht="13.5">
      <c r="A69" s="208"/>
      <c r="B69" s="208"/>
      <c r="C69" s="208"/>
      <c r="D69" s="209"/>
      <c r="E69" s="209"/>
    </row>
    <row r="70" spans="1:5" s="206" customFormat="1" ht="13.5">
      <c r="A70" s="208"/>
      <c r="B70" s="208"/>
      <c r="C70" s="208"/>
      <c r="D70" s="209"/>
      <c r="E70" s="209"/>
    </row>
    <row r="71" spans="1:5" s="206" customFormat="1" ht="13.5">
      <c r="A71" s="208"/>
      <c r="B71" s="208"/>
      <c r="C71" s="208"/>
      <c r="D71" s="209"/>
      <c r="E71" s="209"/>
    </row>
    <row r="72" spans="1:5" s="206" customFormat="1" ht="13.5">
      <c r="A72" s="208"/>
      <c r="B72" s="208"/>
      <c r="C72" s="208"/>
      <c r="D72" s="209"/>
      <c r="E72" s="209"/>
    </row>
    <row r="73" spans="1:5" s="206" customFormat="1" ht="13.5">
      <c r="A73" s="208"/>
      <c r="B73" s="208"/>
      <c r="C73" s="208"/>
      <c r="D73" s="209"/>
      <c r="E73" s="209"/>
    </row>
    <row r="74" spans="1:5" s="206" customFormat="1" ht="13.5">
      <c r="A74" s="208"/>
      <c r="B74" s="208"/>
      <c r="C74" s="208"/>
      <c r="D74" s="209"/>
      <c r="E74" s="209"/>
    </row>
    <row r="75" spans="1:5" s="206" customFormat="1" ht="13.5">
      <c r="A75" s="208"/>
      <c r="B75" s="208"/>
      <c r="C75" s="208"/>
      <c r="D75" s="209"/>
      <c r="E75" s="209"/>
    </row>
    <row r="76" spans="1:5" s="206" customFormat="1" ht="13.5">
      <c r="A76" s="208"/>
      <c r="B76" s="208"/>
      <c r="C76" s="208"/>
      <c r="D76" s="209"/>
      <c r="E76" s="209"/>
    </row>
    <row r="77" spans="1:5" s="206" customFormat="1" ht="13.5">
      <c r="A77" s="208"/>
      <c r="B77" s="208"/>
      <c r="C77" s="208"/>
      <c r="D77" s="209"/>
      <c r="E77" s="209"/>
    </row>
    <row r="78" spans="1:5" s="206" customFormat="1" ht="13.5">
      <c r="A78" s="208"/>
      <c r="B78" s="208"/>
      <c r="C78" s="208"/>
      <c r="D78" s="209"/>
      <c r="E78" s="209"/>
    </row>
    <row r="79" spans="1:5" s="206" customFormat="1" ht="13.5">
      <c r="A79" s="208"/>
      <c r="B79" s="208"/>
      <c r="C79" s="208"/>
      <c r="D79" s="209"/>
      <c r="E79" s="209"/>
    </row>
    <row r="80" spans="1:5" s="206" customFormat="1" ht="13.5">
      <c r="A80" s="208"/>
      <c r="B80" s="208"/>
      <c r="C80" s="208"/>
      <c r="D80" s="209"/>
      <c r="E80" s="209"/>
    </row>
    <row r="81" spans="1:5" s="206" customFormat="1" ht="13.5">
      <c r="A81" s="208"/>
      <c r="B81" s="208"/>
      <c r="C81" s="208"/>
      <c r="D81" s="209"/>
      <c r="E81" s="209"/>
    </row>
    <row r="82" spans="1:5" s="206" customFormat="1" ht="13.5">
      <c r="A82" s="208"/>
      <c r="B82" s="208"/>
      <c r="C82" s="208"/>
      <c r="D82" s="209"/>
      <c r="E82" s="209"/>
    </row>
    <row r="83" spans="1:5" s="206" customFormat="1" ht="13.5">
      <c r="A83" s="208"/>
      <c r="B83" s="208"/>
      <c r="C83" s="208"/>
      <c r="D83" s="209"/>
      <c r="E83" s="209"/>
    </row>
    <row r="84" spans="1:5" s="206" customFormat="1" ht="13.5">
      <c r="A84" s="208"/>
      <c r="B84" s="208"/>
      <c r="C84" s="208"/>
      <c r="D84" s="209"/>
      <c r="E84" s="209"/>
    </row>
    <row r="85" spans="1:5" s="206" customFormat="1" ht="13.5">
      <c r="A85" s="208"/>
      <c r="B85" s="208"/>
      <c r="C85" s="208"/>
      <c r="D85" s="209"/>
      <c r="E85" s="209"/>
    </row>
    <row r="86" spans="1:5" s="206" customFormat="1" ht="13.5">
      <c r="A86" s="208"/>
      <c r="B86" s="208"/>
      <c r="C86" s="208"/>
      <c r="D86" s="209"/>
      <c r="E86" s="209"/>
    </row>
    <row r="87" spans="1:5" s="206" customFormat="1" ht="13.5">
      <c r="A87" s="208"/>
      <c r="B87" s="208"/>
      <c r="C87" s="208"/>
      <c r="D87" s="209"/>
      <c r="E87" s="209"/>
    </row>
    <row r="88" spans="1:5" s="206" customFormat="1" ht="13.5">
      <c r="A88" s="208"/>
      <c r="B88" s="208"/>
      <c r="C88" s="208"/>
      <c r="D88" s="209"/>
      <c r="E88" s="209"/>
    </row>
    <row r="89" spans="1:5" s="206" customFormat="1" ht="13.5">
      <c r="A89" s="208"/>
      <c r="B89" s="208"/>
      <c r="C89" s="208"/>
      <c r="D89" s="209"/>
      <c r="E89" s="209"/>
    </row>
    <row r="90" spans="1:5" s="206" customFormat="1" ht="13.5">
      <c r="A90" s="208"/>
      <c r="B90" s="208"/>
      <c r="C90" s="208"/>
      <c r="D90" s="209"/>
      <c r="E90" s="209"/>
    </row>
    <row r="91" spans="1:5" s="206" customFormat="1" ht="13.5">
      <c r="A91" s="208"/>
      <c r="B91" s="208"/>
      <c r="C91" s="208"/>
      <c r="D91" s="209"/>
      <c r="E91" s="209"/>
    </row>
    <row r="92" spans="1:5" s="206" customFormat="1" ht="13.5">
      <c r="A92" s="208"/>
      <c r="B92" s="208"/>
      <c r="C92" s="208"/>
      <c r="D92" s="209"/>
      <c r="E92" s="209"/>
    </row>
    <row r="93" spans="1:5" s="206" customFormat="1" ht="13.5">
      <c r="A93" s="208"/>
      <c r="B93" s="208"/>
      <c r="C93" s="208"/>
      <c r="D93" s="209"/>
      <c r="E93" s="209"/>
    </row>
    <row r="94" spans="1:5" s="206" customFormat="1" ht="13.5">
      <c r="A94" s="208"/>
      <c r="B94" s="208"/>
      <c r="C94" s="208"/>
      <c r="D94" s="209"/>
      <c r="E94" s="209"/>
    </row>
    <row r="95" spans="1:5" s="206" customFormat="1" ht="13.5">
      <c r="A95" s="208"/>
      <c r="B95" s="208"/>
      <c r="C95" s="208"/>
      <c r="D95" s="209"/>
      <c r="E95" s="209"/>
    </row>
    <row r="96" spans="1:5" s="206" customFormat="1" ht="13.5">
      <c r="A96" s="208"/>
      <c r="B96" s="208"/>
      <c r="C96" s="208"/>
      <c r="D96" s="209"/>
      <c r="E96" s="209"/>
    </row>
    <row r="97" spans="1:5" s="206" customFormat="1" ht="13.5">
      <c r="A97" s="208"/>
      <c r="B97" s="208"/>
      <c r="C97" s="208"/>
      <c r="D97" s="209"/>
      <c r="E97" s="209"/>
    </row>
    <row r="98" spans="1:5" s="206" customFormat="1" ht="13.5">
      <c r="A98" s="208"/>
      <c r="B98" s="208"/>
      <c r="C98" s="208"/>
      <c r="D98" s="209"/>
      <c r="E98" s="209"/>
    </row>
    <row r="99" spans="1:5" s="206" customFormat="1" ht="13.5">
      <c r="A99" s="208"/>
      <c r="B99" s="208"/>
      <c r="C99" s="208"/>
      <c r="D99" s="209"/>
      <c r="E99" s="209"/>
    </row>
    <row r="100" spans="1:5" s="206" customFormat="1" ht="13.5">
      <c r="A100" s="208"/>
      <c r="B100" s="208"/>
      <c r="C100" s="208"/>
      <c r="D100" s="209"/>
      <c r="E100" s="209"/>
    </row>
    <row r="101" spans="1:5" s="206" customFormat="1" ht="13.5">
      <c r="A101" s="208"/>
      <c r="B101" s="208"/>
      <c r="C101" s="208"/>
      <c r="D101" s="209"/>
      <c r="E101" s="209"/>
    </row>
    <row r="102" spans="1:5" s="206" customFormat="1" ht="13.5">
      <c r="A102" s="208"/>
      <c r="B102" s="208"/>
      <c r="C102" s="208"/>
      <c r="D102" s="209"/>
      <c r="E102" s="209"/>
    </row>
    <row r="103" spans="1:5" s="206" customFormat="1" ht="13.5">
      <c r="A103" s="208"/>
      <c r="B103" s="208"/>
      <c r="C103" s="208"/>
      <c r="D103" s="209"/>
      <c r="E103" s="209"/>
    </row>
    <row r="104" spans="1:5" s="206" customFormat="1" ht="13.5">
      <c r="A104" s="208"/>
      <c r="B104" s="208"/>
      <c r="C104" s="208"/>
      <c r="D104" s="209"/>
      <c r="E104" s="209"/>
    </row>
    <row r="105" spans="1:5" s="206" customFormat="1" ht="13.5">
      <c r="A105" s="208"/>
      <c r="B105" s="208"/>
      <c r="C105" s="208"/>
      <c r="D105" s="209"/>
      <c r="E105" s="209"/>
    </row>
    <row r="106" spans="1:5" s="206" customFormat="1" ht="13.5">
      <c r="A106" s="208"/>
      <c r="B106" s="208"/>
      <c r="C106" s="208"/>
      <c r="D106" s="209"/>
      <c r="E106" s="209"/>
    </row>
    <row r="107" spans="1:5" s="206" customFormat="1" ht="13.5">
      <c r="A107" s="208"/>
      <c r="B107" s="208"/>
      <c r="C107" s="208"/>
      <c r="D107" s="209"/>
      <c r="E107" s="209"/>
    </row>
    <row r="108" spans="1:5" s="206" customFormat="1" ht="13.5">
      <c r="A108" s="208"/>
      <c r="B108" s="208"/>
      <c r="C108" s="208"/>
      <c r="D108" s="209"/>
      <c r="E108" s="209"/>
    </row>
    <row r="109" spans="1:5" s="206" customFormat="1" ht="13.5">
      <c r="A109" s="208"/>
      <c r="B109" s="208"/>
      <c r="C109" s="208"/>
      <c r="D109" s="209"/>
      <c r="E109" s="209"/>
    </row>
    <row r="110" spans="1:5" s="206" customFormat="1" ht="13.5">
      <c r="A110" s="208"/>
      <c r="B110" s="208"/>
      <c r="C110" s="208"/>
      <c r="D110" s="209"/>
      <c r="E110" s="209"/>
    </row>
    <row r="111" spans="1:5" s="206" customFormat="1" ht="13.5">
      <c r="A111" s="208"/>
      <c r="B111" s="208"/>
      <c r="C111" s="208"/>
      <c r="D111" s="209"/>
      <c r="E111" s="209"/>
    </row>
    <row r="112" spans="1:5" s="206" customFormat="1" ht="13.5">
      <c r="A112" s="208"/>
      <c r="B112" s="208"/>
      <c r="C112" s="208"/>
      <c r="D112" s="209"/>
      <c r="E112" s="209"/>
    </row>
    <row r="113" spans="1:5" s="206" customFormat="1" ht="13.5">
      <c r="A113" s="208"/>
      <c r="B113" s="208"/>
      <c r="C113" s="208"/>
      <c r="D113" s="209"/>
      <c r="E113" s="209"/>
    </row>
    <row r="114" spans="1:5" s="206" customFormat="1" ht="13.5">
      <c r="A114" s="208"/>
      <c r="B114" s="208"/>
      <c r="C114" s="208"/>
      <c r="D114" s="209"/>
      <c r="E114" s="209"/>
    </row>
    <row r="115" spans="1:5" s="206" customFormat="1" ht="13.5">
      <c r="A115" s="208"/>
      <c r="B115" s="208"/>
      <c r="C115" s="208"/>
      <c r="D115" s="209"/>
      <c r="E115" s="209"/>
    </row>
    <row r="116" spans="1:5" s="206" customFormat="1" ht="13.5">
      <c r="A116" s="208"/>
      <c r="B116" s="208"/>
      <c r="C116" s="208"/>
      <c r="D116" s="209"/>
      <c r="E116" s="209"/>
    </row>
    <row r="117" spans="1:5" s="206" customFormat="1" ht="13.5">
      <c r="A117" s="208"/>
      <c r="B117" s="208"/>
      <c r="C117" s="208"/>
      <c r="D117" s="209"/>
      <c r="E117" s="209"/>
    </row>
    <row r="118" spans="1:5" s="206" customFormat="1" ht="13.5">
      <c r="A118" s="208"/>
      <c r="B118" s="208"/>
      <c r="C118" s="208"/>
      <c r="D118" s="209"/>
      <c r="E118" s="209"/>
    </row>
    <row r="119" spans="1:5" s="206" customFormat="1" ht="13.5">
      <c r="A119" s="208"/>
      <c r="B119" s="208"/>
      <c r="C119" s="208"/>
      <c r="D119" s="209"/>
      <c r="E119" s="209"/>
    </row>
    <row r="120" spans="1:5" s="206" customFormat="1" ht="13.5">
      <c r="A120" s="208"/>
      <c r="B120" s="208"/>
      <c r="C120" s="208"/>
      <c r="D120" s="209"/>
      <c r="E120" s="209"/>
    </row>
    <row r="121" spans="1:5" s="206" customFormat="1" ht="13.5">
      <c r="A121" s="208"/>
      <c r="B121" s="208"/>
      <c r="C121" s="208"/>
      <c r="D121" s="209"/>
      <c r="E121" s="209"/>
    </row>
    <row r="122" spans="1:5" s="206" customFormat="1" ht="13.5">
      <c r="A122" s="208"/>
      <c r="B122" s="208"/>
      <c r="C122" s="208"/>
      <c r="D122" s="209"/>
      <c r="E122" s="209"/>
    </row>
    <row r="123" spans="1:5" s="206" customFormat="1" ht="13.5">
      <c r="A123" s="208"/>
      <c r="B123" s="208"/>
      <c r="C123" s="208"/>
      <c r="D123" s="209"/>
      <c r="E123" s="209"/>
    </row>
    <row r="124" spans="1:5" s="206" customFormat="1" ht="13.5">
      <c r="A124" s="208"/>
      <c r="B124" s="208"/>
      <c r="C124" s="208"/>
      <c r="D124" s="209"/>
      <c r="E124" s="209"/>
    </row>
    <row r="125" spans="1:5" s="206" customFormat="1" ht="13.5">
      <c r="A125" s="208"/>
      <c r="B125" s="208"/>
      <c r="C125" s="208"/>
      <c r="D125" s="209"/>
      <c r="E125" s="209"/>
    </row>
    <row r="126" spans="1:5" s="206" customFormat="1" ht="13.5">
      <c r="A126" s="208"/>
      <c r="B126" s="208"/>
      <c r="C126" s="208"/>
      <c r="D126" s="209"/>
      <c r="E126" s="209"/>
    </row>
    <row r="127" spans="1:5" s="206" customFormat="1" ht="13.5">
      <c r="A127" s="208"/>
      <c r="B127" s="208"/>
      <c r="C127" s="208"/>
      <c r="D127" s="209"/>
      <c r="E127" s="209"/>
    </row>
    <row r="128" spans="1:5" s="206" customFormat="1" ht="13.5">
      <c r="A128" s="208"/>
      <c r="B128" s="208"/>
      <c r="C128" s="208"/>
      <c r="D128" s="209"/>
      <c r="E128" s="209"/>
    </row>
    <row r="129" spans="1:5" s="206" customFormat="1" ht="13.5">
      <c r="A129" s="208"/>
      <c r="B129" s="208"/>
      <c r="C129" s="208"/>
      <c r="D129" s="209"/>
      <c r="E129" s="209"/>
    </row>
    <row r="130" spans="1:5" s="206" customFormat="1" ht="13.5">
      <c r="A130" s="208"/>
      <c r="B130" s="208"/>
      <c r="C130" s="208"/>
      <c r="D130" s="209"/>
      <c r="E130" s="209"/>
    </row>
    <row r="131" spans="1:5" s="206" customFormat="1" ht="13.5">
      <c r="A131" s="208"/>
      <c r="B131" s="208"/>
      <c r="C131" s="208"/>
      <c r="D131" s="209"/>
      <c r="E131" s="209"/>
    </row>
    <row r="132" spans="1:5" s="206" customFormat="1" ht="13.5">
      <c r="A132" s="208"/>
      <c r="B132" s="208"/>
      <c r="C132" s="208"/>
      <c r="D132" s="209"/>
      <c r="E132" s="209"/>
    </row>
    <row r="133" spans="1:5" s="206" customFormat="1" ht="13.5">
      <c r="A133" s="208"/>
      <c r="B133" s="208"/>
      <c r="C133" s="208"/>
      <c r="D133" s="209"/>
      <c r="E133" s="209"/>
    </row>
    <row r="134" spans="1:5" s="206" customFormat="1" ht="13.5">
      <c r="A134" s="208"/>
      <c r="B134" s="208"/>
      <c r="C134" s="208"/>
      <c r="D134" s="209"/>
      <c r="E134" s="209"/>
    </row>
    <row r="135" spans="1:5" s="206" customFormat="1" ht="13.5">
      <c r="A135" s="208"/>
      <c r="B135" s="208"/>
      <c r="C135" s="208"/>
      <c r="D135" s="209"/>
      <c r="E135" s="209"/>
    </row>
    <row r="136" spans="1:5" s="206" customFormat="1" ht="13.5">
      <c r="A136" s="208"/>
      <c r="B136" s="208"/>
      <c r="C136" s="208"/>
      <c r="D136" s="209"/>
      <c r="E136" s="209"/>
    </row>
    <row r="137" spans="1:5" s="206" customFormat="1" ht="13.5">
      <c r="A137" s="208"/>
      <c r="B137" s="208"/>
      <c r="C137" s="208"/>
      <c r="D137" s="209"/>
      <c r="E137" s="209"/>
    </row>
    <row r="138" spans="1:5" s="206" customFormat="1" ht="13.5">
      <c r="A138" s="208"/>
      <c r="B138" s="208"/>
      <c r="C138" s="208"/>
      <c r="D138" s="209"/>
      <c r="E138" s="209"/>
    </row>
    <row r="139" spans="1:5" s="206" customFormat="1" ht="13.5">
      <c r="A139" s="208"/>
      <c r="B139" s="208"/>
      <c r="C139" s="208"/>
      <c r="D139" s="209"/>
      <c r="E139" s="209"/>
    </row>
    <row r="140" spans="1:5" s="206" customFormat="1" ht="13.5">
      <c r="A140" s="208"/>
      <c r="B140" s="208"/>
      <c r="C140" s="208"/>
      <c r="D140" s="209"/>
      <c r="E140" s="209"/>
    </row>
    <row r="141" spans="1:5" s="206" customFormat="1" ht="13.5">
      <c r="A141" s="208"/>
      <c r="B141" s="208"/>
      <c r="C141" s="208"/>
      <c r="D141" s="209"/>
      <c r="E141" s="209"/>
    </row>
  </sheetData>
  <mergeCells count="7">
    <mergeCell ref="A1:E1"/>
    <mergeCell ref="A23:D23"/>
    <mergeCell ref="D2:E2"/>
    <mergeCell ref="C4:E4"/>
    <mergeCell ref="A3:A5"/>
    <mergeCell ref="B4:B5"/>
    <mergeCell ref="B3:E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57" firstPageNumber="314" orientation="portrait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view="pageBreakPreview" zoomScale="85" zoomScaleSheetLayoutView="85" workbookViewId="0">
      <selection activeCell="B10" sqref="B10"/>
    </sheetView>
  </sheetViews>
  <sheetFormatPr defaultRowHeight="16.5"/>
  <cols>
    <col min="1" max="1" width="9.109375" style="211" customWidth="1"/>
    <col min="2" max="2" width="7.21875" style="211" bestFit="1" customWidth="1"/>
    <col min="3" max="3" width="7.44140625" style="212" customWidth="1"/>
    <col min="4" max="4" width="7.21875" style="212" bestFit="1" customWidth="1"/>
    <col min="5" max="5" width="8.21875" style="212" customWidth="1"/>
    <col min="6" max="6" width="8" style="212" customWidth="1"/>
    <col min="7" max="7" width="6.6640625" style="212" customWidth="1"/>
    <col min="8" max="8" width="5.77734375" style="212" customWidth="1"/>
    <col min="9" max="9" width="12.33203125" style="212" customWidth="1"/>
    <col min="10" max="10" width="16" style="212" customWidth="1"/>
    <col min="11" max="12" width="7.21875" style="212" bestFit="1" customWidth="1"/>
    <col min="13" max="16384" width="8.88671875" style="212"/>
  </cols>
  <sheetData>
    <row r="1" spans="1:12" s="213" customFormat="1" ht="54.95" customHeight="1">
      <c r="A1" s="934" t="s">
        <v>717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</row>
    <row r="2" spans="1:12" s="214" customFormat="1" ht="21" customHeight="1" thickBot="1">
      <c r="H2" s="944" t="s">
        <v>242</v>
      </c>
      <c r="I2" s="928"/>
      <c r="J2" s="928"/>
      <c r="K2" s="928"/>
      <c r="L2" s="928"/>
    </row>
    <row r="3" spans="1:12" s="215" customFormat="1" ht="24.95" customHeight="1">
      <c r="A3" s="998" t="s">
        <v>75</v>
      </c>
      <c r="B3" s="999" t="s">
        <v>243</v>
      </c>
      <c r="C3" s="1120" t="s">
        <v>244</v>
      </c>
      <c r="D3" s="995"/>
      <c r="E3" s="995"/>
      <c r="F3" s="997"/>
      <c r="G3" s="1011" t="s">
        <v>249</v>
      </c>
      <c r="H3" s="996"/>
      <c r="I3" s="996"/>
      <c r="J3" s="998"/>
      <c r="K3" s="1119" t="s">
        <v>250</v>
      </c>
      <c r="L3" s="995"/>
    </row>
    <row r="4" spans="1:12" s="215" customFormat="1" ht="24.95" customHeight="1">
      <c r="A4" s="1006"/>
      <c r="B4" s="1000"/>
      <c r="C4" s="1009" t="s">
        <v>245</v>
      </c>
      <c r="D4" s="1121" t="s">
        <v>458</v>
      </c>
      <c r="E4" s="1122"/>
      <c r="F4" s="1123"/>
      <c r="G4" s="1009" t="s">
        <v>245</v>
      </c>
      <c r="H4" s="1121" t="s">
        <v>459</v>
      </c>
      <c r="I4" s="1122"/>
      <c r="J4" s="1123"/>
      <c r="K4" s="1009" t="s">
        <v>251</v>
      </c>
      <c r="L4" s="985" t="s">
        <v>252</v>
      </c>
    </row>
    <row r="5" spans="1:12" s="215" customFormat="1" ht="38.25" customHeight="1">
      <c r="A5" s="1007"/>
      <c r="B5" s="1001"/>
      <c r="C5" s="1007"/>
      <c r="D5" s="439" t="s">
        <v>246</v>
      </c>
      <c r="E5" s="439" t="s">
        <v>247</v>
      </c>
      <c r="F5" s="440" t="s">
        <v>248</v>
      </c>
      <c r="G5" s="1007"/>
      <c r="H5" s="439" t="s">
        <v>246</v>
      </c>
      <c r="I5" s="439" t="s">
        <v>247</v>
      </c>
      <c r="J5" s="440" t="s">
        <v>248</v>
      </c>
      <c r="K5" s="1007"/>
      <c r="L5" s="1124"/>
    </row>
    <row r="6" spans="1:12" s="217" customFormat="1" ht="24.95" customHeight="1">
      <c r="A6" s="295">
        <v>2015</v>
      </c>
      <c r="B6" s="572">
        <v>50563</v>
      </c>
      <c r="C6" s="571">
        <v>913</v>
      </c>
      <c r="D6" s="571">
        <v>20998</v>
      </c>
      <c r="E6" s="571">
        <v>6628</v>
      </c>
      <c r="F6" s="571">
        <v>14380</v>
      </c>
      <c r="G6" s="571">
        <v>12</v>
      </c>
      <c r="H6" s="571">
        <v>6092</v>
      </c>
      <c r="I6" s="571">
        <v>1904</v>
      </c>
      <c r="J6" s="571">
        <v>4188</v>
      </c>
      <c r="K6" s="571">
        <v>12732</v>
      </c>
      <c r="L6" s="571">
        <v>23473</v>
      </c>
    </row>
    <row r="7" spans="1:12" s="216" customFormat="1" ht="24.95" customHeight="1">
      <c r="A7" s="295">
        <v>2016</v>
      </c>
      <c r="B7" s="572">
        <v>50496</v>
      </c>
      <c r="C7" s="571">
        <v>1046</v>
      </c>
      <c r="D7" s="571">
        <v>21574</v>
      </c>
      <c r="E7" s="571">
        <v>7271</v>
      </c>
      <c r="F7" s="571">
        <v>14303</v>
      </c>
      <c r="G7" s="571">
        <v>11</v>
      </c>
      <c r="H7" s="571">
        <v>5769</v>
      </c>
      <c r="I7" s="571">
        <v>1853</v>
      </c>
      <c r="J7" s="571">
        <v>3916</v>
      </c>
      <c r="K7" s="571">
        <v>12789</v>
      </c>
      <c r="L7" s="571">
        <v>23153</v>
      </c>
    </row>
    <row r="8" spans="1:12" s="216" customFormat="1" ht="24.95" customHeight="1">
      <c r="A8" s="603">
        <v>2017</v>
      </c>
      <c r="B8" s="571">
        <v>50291</v>
      </c>
      <c r="C8" s="571">
        <v>1088</v>
      </c>
      <c r="D8" s="571">
        <v>21347</v>
      </c>
      <c r="E8" s="571">
        <v>7362</v>
      </c>
      <c r="F8" s="571">
        <v>13985</v>
      </c>
      <c r="G8" s="571">
        <v>11</v>
      </c>
      <c r="H8" s="571">
        <v>5695</v>
      </c>
      <c r="I8" s="571">
        <v>1857</v>
      </c>
      <c r="J8" s="571">
        <v>3838</v>
      </c>
      <c r="K8" s="571">
        <v>12885</v>
      </c>
      <c r="L8" s="571">
        <v>23249</v>
      </c>
    </row>
    <row r="9" spans="1:12" s="538" customFormat="1" ht="24.95" customHeight="1">
      <c r="A9" s="7">
        <v>2018</v>
      </c>
      <c r="B9" s="677">
        <v>49699</v>
      </c>
      <c r="C9" s="677">
        <v>1160</v>
      </c>
      <c r="D9" s="677">
        <v>21207</v>
      </c>
      <c r="E9" s="677">
        <v>7724</v>
      </c>
      <c r="F9" s="677">
        <v>13483</v>
      </c>
      <c r="G9" s="677">
        <v>11</v>
      </c>
      <c r="H9" s="677">
        <v>5443</v>
      </c>
      <c r="I9" s="677">
        <v>1853</v>
      </c>
      <c r="J9" s="677">
        <v>3590</v>
      </c>
      <c r="K9" s="677">
        <v>13144</v>
      </c>
      <c r="L9" s="677">
        <v>23049</v>
      </c>
    </row>
    <row r="10" spans="1:12" s="218" customFormat="1" ht="24.95" customHeight="1" thickBot="1">
      <c r="A10" s="594">
        <v>2019</v>
      </c>
      <c r="B10" s="715">
        <v>49951</v>
      </c>
      <c r="C10" s="716">
        <v>1259</v>
      </c>
      <c r="D10" s="716">
        <v>21153</v>
      </c>
      <c r="E10" s="716">
        <v>8127</v>
      </c>
      <c r="F10" s="716">
        <v>13026</v>
      </c>
      <c r="G10" s="716">
        <v>11</v>
      </c>
      <c r="H10" s="716">
        <v>5257</v>
      </c>
      <c r="I10" s="716">
        <v>1886</v>
      </c>
      <c r="J10" s="716">
        <v>3371</v>
      </c>
      <c r="K10" s="716">
        <v>13854</v>
      </c>
      <c r="L10" s="716">
        <v>23541</v>
      </c>
    </row>
    <row r="11" spans="1:12" s="214" customFormat="1" ht="24" customHeight="1">
      <c r="A11" s="652" t="s">
        <v>607</v>
      </c>
      <c r="B11" s="654"/>
      <c r="C11" s="655"/>
      <c r="D11" s="656"/>
      <c r="E11" s="656"/>
      <c r="F11" s="219"/>
    </row>
    <row r="12" spans="1:12" s="214" customFormat="1" ht="24" customHeight="1">
      <c r="A12" s="652" t="s">
        <v>700</v>
      </c>
      <c r="B12" s="652"/>
      <c r="C12" s="652"/>
      <c r="D12" s="762"/>
      <c r="E12" s="651"/>
      <c r="F12" s="219"/>
    </row>
    <row r="13" spans="1:12">
      <c r="A13" s="220"/>
      <c r="B13" s="220"/>
      <c r="C13" s="218"/>
      <c r="D13" s="218"/>
      <c r="E13" s="218"/>
      <c r="F13" s="218"/>
      <c r="G13" s="218"/>
      <c r="H13" s="218"/>
      <c r="I13" s="218"/>
      <c r="J13" s="218"/>
      <c r="K13" s="218"/>
      <c r="L13" s="218"/>
    </row>
    <row r="14" spans="1:12">
      <c r="A14" s="220"/>
      <c r="B14" s="220"/>
      <c r="C14" s="218"/>
      <c r="D14" s="218"/>
      <c r="E14" s="218"/>
      <c r="F14" s="218"/>
      <c r="G14" s="218"/>
      <c r="H14" s="218"/>
      <c r="I14" s="218"/>
      <c r="J14" s="218"/>
      <c r="K14" s="218"/>
      <c r="L14" s="218"/>
    </row>
    <row r="15" spans="1:12">
      <c r="A15" s="220"/>
      <c r="B15" s="220"/>
      <c r="C15" s="218"/>
      <c r="D15" s="218"/>
      <c r="E15" s="218"/>
      <c r="F15" s="218"/>
      <c r="G15" s="218"/>
      <c r="H15" s="218"/>
      <c r="I15" s="218"/>
      <c r="J15" s="218"/>
      <c r="K15" s="218"/>
      <c r="L15" s="218"/>
    </row>
    <row r="16" spans="1:12">
      <c r="A16" s="220"/>
      <c r="B16" s="220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1:12">
      <c r="A17" s="220"/>
      <c r="B17" s="220"/>
      <c r="C17" s="218"/>
      <c r="D17" s="218"/>
      <c r="E17" s="218"/>
      <c r="F17" s="218"/>
      <c r="G17" s="218"/>
      <c r="H17" s="218"/>
      <c r="I17" s="218"/>
      <c r="J17" s="218"/>
      <c r="K17" s="218"/>
      <c r="L17" s="218"/>
    </row>
    <row r="18" spans="1:12">
      <c r="A18" s="220"/>
      <c r="B18" s="220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1:12">
      <c r="A19" s="220"/>
      <c r="B19" s="220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1:12">
      <c r="A20" s="220"/>
      <c r="B20" s="220"/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1:12">
      <c r="A21" s="220"/>
      <c r="B21" s="220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1:12">
      <c r="A22" s="220"/>
      <c r="B22" s="220"/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  <row r="23" spans="1:12">
      <c r="A23" s="220"/>
      <c r="B23" s="220"/>
      <c r="C23" s="218"/>
      <c r="D23" s="218"/>
      <c r="E23" s="218"/>
      <c r="F23" s="218"/>
      <c r="G23" s="218"/>
      <c r="H23" s="218"/>
      <c r="I23" s="218"/>
      <c r="J23" s="218"/>
      <c r="K23" s="218"/>
      <c r="L23" s="218"/>
    </row>
    <row r="24" spans="1:12">
      <c r="A24" s="220"/>
      <c r="B24" s="220"/>
      <c r="C24" s="218"/>
      <c r="D24" s="218"/>
      <c r="E24" s="218"/>
      <c r="F24" s="218"/>
      <c r="G24" s="218"/>
      <c r="H24" s="218"/>
      <c r="I24" s="218"/>
      <c r="J24" s="218"/>
      <c r="K24" s="218"/>
      <c r="L24" s="218"/>
    </row>
    <row r="25" spans="1:12">
      <c r="A25" s="220"/>
      <c r="B25" s="220"/>
      <c r="C25" s="218"/>
      <c r="D25" s="218"/>
      <c r="E25" s="218"/>
      <c r="F25" s="218"/>
      <c r="G25" s="218"/>
      <c r="H25" s="218"/>
      <c r="I25" s="218"/>
      <c r="J25" s="218"/>
      <c r="K25" s="218"/>
      <c r="L25" s="218"/>
    </row>
    <row r="26" spans="1:12">
      <c r="A26" s="220"/>
      <c r="B26" s="220"/>
      <c r="C26" s="218"/>
      <c r="D26" s="218"/>
      <c r="E26" s="218"/>
      <c r="F26" s="218"/>
      <c r="G26" s="218"/>
      <c r="H26" s="218"/>
      <c r="I26" s="218"/>
      <c r="J26" s="218"/>
      <c r="K26" s="218"/>
      <c r="L26" s="218"/>
    </row>
    <row r="27" spans="1:12">
      <c r="A27" s="220"/>
      <c r="B27" s="220"/>
      <c r="C27" s="218"/>
      <c r="D27" s="218"/>
      <c r="E27" s="218"/>
      <c r="F27" s="218"/>
      <c r="G27" s="218"/>
      <c r="H27" s="218"/>
      <c r="I27" s="218"/>
      <c r="J27" s="218"/>
      <c r="K27" s="218"/>
      <c r="L27" s="218"/>
    </row>
    <row r="28" spans="1:12">
      <c r="A28" s="220"/>
      <c r="B28" s="220"/>
      <c r="C28" s="218"/>
      <c r="D28" s="218"/>
      <c r="E28" s="218"/>
      <c r="F28" s="218"/>
      <c r="G28" s="218"/>
      <c r="H28" s="218"/>
      <c r="I28" s="218"/>
      <c r="J28" s="218"/>
      <c r="K28" s="218"/>
      <c r="L28" s="218"/>
    </row>
    <row r="29" spans="1:12">
      <c r="A29" s="220"/>
      <c r="B29" s="220"/>
      <c r="C29" s="218"/>
      <c r="D29" s="218"/>
      <c r="E29" s="218"/>
      <c r="F29" s="218"/>
      <c r="G29" s="218"/>
      <c r="H29" s="218"/>
      <c r="I29" s="218"/>
      <c r="J29" s="218"/>
      <c r="K29" s="218"/>
      <c r="L29" s="218"/>
    </row>
    <row r="30" spans="1:12">
      <c r="A30" s="220"/>
      <c r="B30" s="220"/>
      <c r="C30" s="218"/>
      <c r="D30" s="218"/>
      <c r="E30" s="218"/>
      <c r="F30" s="218"/>
      <c r="G30" s="218"/>
      <c r="H30" s="218"/>
      <c r="I30" s="218"/>
      <c r="J30" s="218"/>
      <c r="K30" s="218"/>
      <c r="L30" s="218"/>
    </row>
    <row r="31" spans="1:12">
      <c r="A31" s="220"/>
      <c r="B31" s="220"/>
      <c r="C31" s="218"/>
      <c r="D31" s="218"/>
      <c r="E31" s="218"/>
      <c r="F31" s="218"/>
      <c r="G31" s="218"/>
      <c r="H31" s="218"/>
      <c r="I31" s="218"/>
      <c r="J31" s="218"/>
      <c r="K31" s="218"/>
      <c r="L31" s="218"/>
    </row>
    <row r="32" spans="1:12">
      <c r="A32" s="220"/>
      <c r="B32" s="220"/>
      <c r="C32" s="218"/>
      <c r="D32" s="218"/>
      <c r="E32" s="218"/>
      <c r="F32" s="218"/>
      <c r="G32" s="218"/>
      <c r="H32" s="218"/>
      <c r="I32" s="218"/>
      <c r="J32" s="218"/>
      <c r="K32" s="218"/>
      <c r="L32" s="218"/>
    </row>
    <row r="33" spans="1:12">
      <c r="A33" s="220"/>
      <c r="B33" s="220"/>
      <c r="C33" s="218"/>
      <c r="D33" s="218"/>
      <c r="E33" s="218"/>
      <c r="F33" s="218"/>
      <c r="G33" s="218"/>
      <c r="H33" s="218"/>
      <c r="I33" s="218"/>
      <c r="J33" s="218"/>
      <c r="K33" s="218"/>
      <c r="L33" s="218"/>
    </row>
    <row r="34" spans="1:12">
      <c r="A34" s="220"/>
      <c r="B34" s="220"/>
      <c r="C34" s="218"/>
      <c r="D34" s="218"/>
      <c r="E34" s="218"/>
      <c r="F34" s="218"/>
      <c r="G34" s="218"/>
      <c r="H34" s="218"/>
      <c r="I34" s="218"/>
      <c r="J34" s="218"/>
      <c r="K34" s="218"/>
      <c r="L34" s="218"/>
    </row>
    <row r="35" spans="1:12">
      <c r="A35" s="220"/>
      <c r="B35" s="220"/>
      <c r="C35" s="218"/>
      <c r="D35" s="218"/>
      <c r="E35" s="218"/>
      <c r="F35" s="218"/>
      <c r="G35" s="218"/>
      <c r="H35" s="218"/>
      <c r="I35" s="218"/>
      <c r="J35" s="218"/>
      <c r="K35" s="218"/>
      <c r="L35" s="218"/>
    </row>
    <row r="36" spans="1:12">
      <c r="A36" s="220"/>
      <c r="B36" s="220"/>
      <c r="C36" s="218"/>
      <c r="D36" s="218"/>
      <c r="E36" s="218"/>
      <c r="F36" s="218"/>
      <c r="G36" s="218"/>
      <c r="H36" s="218"/>
      <c r="I36" s="218"/>
      <c r="J36" s="218"/>
      <c r="K36" s="218"/>
      <c r="L36" s="218"/>
    </row>
    <row r="37" spans="1:12">
      <c r="A37" s="220"/>
      <c r="B37" s="220"/>
      <c r="C37" s="218"/>
      <c r="D37" s="218"/>
      <c r="E37" s="218"/>
      <c r="F37" s="218"/>
      <c r="G37" s="218"/>
      <c r="H37" s="218"/>
      <c r="I37" s="218"/>
      <c r="J37" s="218"/>
      <c r="K37" s="218"/>
      <c r="L37" s="218"/>
    </row>
    <row r="38" spans="1:12">
      <c r="A38" s="220"/>
      <c r="B38" s="220"/>
      <c r="C38" s="218"/>
      <c r="D38" s="218"/>
      <c r="E38" s="218"/>
      <c r="F38" s="218"/>
      <c r="G38" s="218"/>
      <c r="H38" s="218"/>
      <c r="I38" s="218"/>
      <c r="J38" s="218"/>
      <c r="K38" s="218"/>
      <c r="L38" s="218"/>
    </row>
    <row r="39" spans="1:12">
      <c r="A39" s="220"/>
      <c r="B39" s="220"/>
      <c r="C39" s="218"/>
      <c r="D39" s="218"/>
      <c r="E39" s="218"/>
      <c r="F39" s="218"/>
      <c r="G39" s="218"/>
      <c r="H39" s="218"/>
      <c r="I39" s="218"/>
      <c r="J39" s="218"/>
      <c r="K39" s="218"/>
      <c r="L39" s="218"/>
    </row>
    <row r="40" spans="1:12">
      <c r="A40" s="220"/>
      <c r="B40" s="220"/>
      <c r="C40" s="218"/>
      <c r="D40" s="218"/>
      <c r="E40" s="218"/>
      <c r="F40" s="218"/>
      <c r="G40" s="218"/>
      <c r="H40" s="218"/>
      <c r="I40" s="218"/>
      <c r="J40" s="218"/>
      <c r="K40" s="218"/>
      <c r="L40" s="218"/>
    </row>
    <row r="41" spans="1:12">
      <c r="A41" s="220"/>
      <c r="B41" s="220"/>
      <c r="C41" s="218"/>
      <c r="D41" s="218"/>
      <c r="E41" s="218"/>
      <c r="F41" s="218"/>
      <c r="G41" s="218"/>
      <c r="H41" s="218"/>
      <c r="I41" s="218"/>
      <c r="J41" s="218"/>
      <c r="K41" s="218"/>
      <c r="L41" s="218"/>
    </row>
    <row r="42" spans="1:12">
      <c r="A42" s="220"/>
      <c r="B42" s="220"/>
      <c r="C42" s="218"/>
      <c r="D42" s="218"/>
      <c r="E42" s="218"/>
      <c r="F42" s="218"/>
      <c r="G42" s="218"/>
      <c r="H42" s="218"/>
      <c r="I42" s="218"/>
      <c r="J42" s="218"/>
      <c r="K42" s="218"/>
      <c r="L42" s="218"/>
    </row>
    <row r="43" spans="1:12">
      <c r="A43" s="220"/>
      <c r="B43" s="220"/>
      <c r="C43" s="218"/>
      <c r="D43" s="218"/>
      <c r="E43" s="218"/>
      <c r="F43" s="218"/>
      <c r="G43" s="218"/>
      <c r="H43" s="218"/>
      <c r="I43" s="218"/>
      <c r="J43" s="218"/>
      <c r="K43" s="218"/>
      <c r="L43" s="218"/>
    </row>
    <row r="44" spans="1:12">
      <c r="A44" s="220"/>
      <c r="B44" s="220"/>
      <c r="C44" s="218"/>
      <c r="D44" s="218"/>
      <c r="E44" s="218"/>
      <c r="F44" s="218"/>
      <c r="G44" s="218"/>
      <c r="H44" s="218"/>
      <c r="I44" s="218"/>
      <c r="J44" s="218"/>
      <c r="K44" s="218"/>
      <c r="L44" s="218"/>
    </row>
    <row r="45" spans="1:12">
      <c r="A45" s="220"/>
      <c r="B45" s="220"/>
      <c r="C45" s="218"/>
      <c r="D45" s="218"/>
      <c r="E45" s="218"/>
      <c r="F45" s="218"/>
      <c r="G45" s="218"/>
      <c r="H45" s="218"/>
      <c r="I45" s="218"/>
      <c r="J45" s="218"/>
      <c r="K45" s="218"/>
      <c r="L45" s="218"/>
    </row>
    <row r="46" spans="1:12">
      <c r="A46" s="220"/>
      <c r="B46" s="220"/>
      <c r="C46" s="218"/>
      <c r="D46" s="218"/>
      <c r="E46" s="218"/>
      <c r="F46" s="218"/>
      <c r="G46" s="218"/>
      <c r="H46" s="218"/>
      <c r="I46" s="218"/>
      <c r="J46" s="218"/>
      <c r="K46" s="218"/>
      <c r="L46" s="218"/>
    </row>
    <row r="47" spans="1:12">
      <c r="A47" s="220"/>
      <c r="B47" s="220"/>
      <c r="C47" s="218"/>
      <c r="D47" s="218"/>
      <c r="E47" s="218"/>
      <c r="F47" s="218"/>
      <c r="G47" s="218"/>
      <c r="H47" s="218"/>
      <c r="I47" s="218"/>
      <c r="J47" s="218"/>
      <c r="K47" s="218"/>
      <c r="L47" s="218"/>
    </row>
    <row r="48" spans="1:12">
      <c r="A48" s="220"/>
      <c r="B48" s="220"/>
      <c r="C48" s="218"/>
      <c r="D48" s="218"/>
      <c r="E48" s="218"/>
      <c r="F48" s="218"/>
      <c r="G48" s="218"/>
      <c r="H48" s="218"/>
      <c r="I48" s="218"/>
      <c r="J48" s="218"/>
      <c r="K48" s="218"/>
      <c r="L48" s="218"/>
    </row>
    <row r="49" spans="1:12">
      <c r="A49" s="220"/>
      <c r="B49" s="220"/>
      <c r="C49" s="218"/>
      <c r="D49" s="218"/>
      <c r="E49" s="218"/>
      <c r="F49" s="218"/>
      <c r="G49" s="218"/>
      <c r="H49" s="218"/>
      <c r="I49" s="218"/>
      <c r="J49" s="218"/>
      <c r="K49" s="218"/>
      <c r="L49" s="218"/>
    </row>
    <row r="50" spans="1:12">
      <c r="A50" s="220"/>
      <c r="B50" s="220"/>
      <c r="C50" s="218"/>
      <c r="D50" s="218"/>
      <c r="E50" s="218"/>
      <c r="F50" s="218"/>
      <c r="G50" s="218"/>
      <c r="H50" s="218"/>
      <c r="I50" s="218"/>
      <c r="J50" s="218"/>
      <c r="K50" s="218"/>
      <c r="L50" s="218"/>
    </row>
    <row r="51" spans="1:12">
      <c r="A51" s="220"/>
      <c r="B51" s="220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2">
      <c r="A52" s="220"/>
      <c r="B52" s="220"/>
      <c r="C52" s="218"/>
      <c r="D52" s="218"/>
      <c r="E52" s="218"/>
      <c r="F52" s="218"/>
      <c r="G52" s="218"/>
      <c r="H52" s="218"/>
      <c r="I52" s="218"/>
      <c r="J52" s="218"/>
      <c r="K52" s="218"/>
      <c r="L52" s="218"/>
    </row>
    <row r="53" spans="1:12">
      <c r="A53" s="220"/>
      <c r="B53" s="220"/>
      <c r="C53" s="218"/>
      <c r="D53" s="218"/>
      <c r="E53" s="218"/>
      <c r="F53" s="218"/>
      <c r="G53" s="218"/>
      <c r="H53" s="218"/>
      <c r="I53" s="218"/>
      <c r="J53" s="218"/>
      <c r="K53" s="218"/>
      <c r="L53" s="218"/>
    </row>
    <row r="54" spans="1:12">
      <c r="A54" s="220"/>
      <c r="B54" s="220"/>
      <c r="C54" s="218"/>
      <c r="D54" s="218"/>
      <c r="E54" s="218"/>
      <c r="F54" s="218"/>
      <c r="G54" s="218"/>
      <c r="H54" s="218"/>
      <c r="I54" s="218"/>
      <c r="J54" s="218"/>
      <c r="K54" s="218"/>
      <c r="L54" s="218"/>
    </row>
    <row r="55" spans="1:12">
      <c r="A55" s="220"/>
      <c r="B55" s="220"/>
      <c r="C55" s="218"/>
      <c r="D55" s="218"/>
      <c r="E55" s="218"/>
      <c r="F55" s="218"/>
      <c r="G55" s="218"/>
      <c r="H55" s="218"/>
      <c r="I55" s="218"/>
      <c r="J55" s="218"/>
      <c r="K55" s="218"/>
      <c r="L55" s="218"/>
    </row>
    <row r="56" spans="1:12">
      <c r="A56" s="220"/>
      <c r="B56" s="220"/>
      <c r="C56" s="218"/>
      <c r="D56" s="218"/>
      <c r="E56" s="218"/>
      <c r="F56" s="218"/>
      <c r="G56" s="218"/>
      <c r="H56" s="218"/>
      <c r="I56" s="218"/>
      <c r="J56" s="218"/>
      <c r="K56" s="218"/>
      <c r="L56" s="218"/>
    </row>
    <row r="57" spans="1:12">
      <c r="A57" s="220"/>
      <c r="B57" s="220"/>
      <c r="C57" s="218"/>
      <c r="D57" s="218"/>
      <c r="E57" s="218"/>
      <c r="F57" s="218"/>
      <c r="G57" s="218"/>
      <c r="H57" s="218"/>
      <c r="I57" s="218"/>
      <c r="J57" s="218"/>
      <c r="K57" s="218"/>
      <c r="L57" s="218"/>
    </row>
    <row r="58" spans="1:12">
      <c r="A58" s="220"/>
      <c r="B58" s="220"/>
      <c r="C58" s="218"/>
      <c r="D58" s="218"/>
      <c r="E58" s="218"/>
      <c r="F58" s="218"/>
      <c r="G58" s="218"/>
      <c r="H58" s="218"/>
      <c r="I58" s="218"/>
      <c r="J58" s="218"/>
      <c r="K58" s="218"/>
      <c r="L58" s="218"/>
    </row>
    <row r="59" spans="1:12">
      <c r="A59" s="220"/>
      <c r="B59" s="220"/>
      <c r="C59" s="218"/>
      <c r="D59" s="218"/>
      <c r="E59" s="218"/>
      <c r="F59" s="218"/>
      <c r="G59" s="218"/>
      <c r="H59" s="218"/>
      <c r="I59" s="218"/>
      <c r="J59" s="218"/>
      <c r="K59" s="218"/>
      <c r="L59" s="218"/>
    </row>
    <row r="60" spans="1:12">
      <c r="A60" s="220"/>
      <c r="B60" s="220"/>
      <c r="C60" s="218"/>
      <c r="D60" s="218"/>
      <c r="E60" s="218"/>
      <c r="F60" s="218"/>
      <c r="G60" s="218"/>
      <c r="H60" s="218"/>
      <c r="I60" s="218"/>
      <c r="J60" s="218"/>
      <c r="K60" s="218"/>
      <c r="L60" s="218"/>
    </row>
    <row r="61" spans="1:12">
      <c r="A61" s="220"/>
      <c r="B61" s="220"/>
      <c r="C61" s="218"/>
      <c r="D61" s="218"/>
      <c r="E61" s="218"/>
      <c r="F61" s="218"/>
      <c r="G61" s="218"/>
      <c r="H61" s="218"/>
      <c r="I61" s="218"/>
      <c r="J61" s="218"/>
      <c r="K61" s="218"/>
      <c r="L61" s="218"/>
    </row>
    <row r="62" spans="1:12">
      <c r="A62" s="220"/>
      <c r="B62" s="220"/>
      <c r="C62" s="218"/>
      <c r="D62" s="218"/>
      <c r="E62" s="218"/>
      <c r="F62" s="218"/>
      <c r="G62" s="218"/>
      <c r="H62" s="218"/>
      <c r="I62" s="218"/>
      <c r="J62" s="218"/>
      <c r="K62" s="218"/>
      <c r="L62" s="218"/>
    </row>
    <row r="63" spans="1:12">
      <c r="A63" s="220"/>
      <c r="B63" s="220"/>
      <c r="C63" s="218"/>
      <c r="D63" s="218"/>
      <c r="E63" s="218"/>
      <c r="F63" s="218"/>
      <c r="G63" s="218"/>
      <c r="H63" s="218"/>
      <c r="I63" s="218"/>
      <c r="J63" s="218"/>
      <c r="K63" s="218"/>
      <c r="L63" s="218"/>
    </row>
    <row r="64" spans="1:12">
      <c r="A64" s="220"/>
      <c r="B64" s="220"/>
      <c r="C64" s="218"/>
      <c r="D64" s="218"/>
      <c r="E64" s="218"/>
      <c r="F64" s="218"/>
      <c r="G64" s="218"/>
      <c r="H64" s="218"/>
      <c r="I64" s="218"/>
      <c r="J64" s="218"/>
      <c r="K64" s="218"/>
      <c r="L64" s="218"/>
    </row>
    <row r="65" spans="1:12">
      <c r="A65" s="220"/>
      <c r="B65" s="220"/>
      <c r="C65" s="218"/>
      <c r="D65" s="218"/>
      <c r="E65" s="218"/>
      <c r="F65" s="218"/>
      <c r="G65" s="218"/>
      <c r="H65" s="218"/>
      <c r="I65" s="218"/>
      <c r="J65" s="218"/>
      <c r="K65" s="218"/>
      <c r="L65" s="218"/>
    </row>
    <row r="66" spans="1:12">
      <c r="A66" s="220"/>
      <c r="B66" s="220"/>
      <c r="C66" s="218"/>
      <c r="D66" s="218"/>
      <c r="E66" s="218"/>
      <c r="F66" s="218"/>
      <c r="G66" s="218"/>
      <c r="H66" s="218"/>
      <c r="I66" s="218"/>
      <c r="J66" s="218"/>
      <c r="K66" s="218"/>
      <c r="L66" s="218"/>
    </row>
    <row r="67" spans="1:12">
      <c r="A67" s="220"/>
      <c r="B67" s="220"/>
      <c r="C67" s="218"/>
      <c r="D67" s="218"/>
      <c r="E67" s="218"/>
      <c r="F67" s="218"/>
      <c r="G67" s="218"/>
      <c r="H67" s="218"/>
      <c r="I67" s="218"/>
      <c r="J67" s="218"/>
      <c r="K67" s="218"/>
      <c r="L67" s="218"/>
    </row>
    <row r="68" spans="1:12">
      <c r="A68" s="220"/>
      <c r="B68" s="220"/>
      <c r="C68" s="218"/>
      <c r="D68" s="218"/>
      <c r="E68" s="218"/>
      <c r="F68" s="218"/>
      <c r="G68" s="218"/>
      <c r="H68" s="218"/>
      <c r="I68" s="218"/>
      <c r="J68" s="218"/>
      <c r="K68" s="218"/>
      <c r="L68" s="218"/>
    </row>
    <row r="69" spans="1:12">
      <c r="A69" s="220"/>
      <c r="B69" s="220"/>
      <c r="C69" s="218"/>
      <c r="D69" s="218"/>
      <c r="E69" s="218"/>
      <c r="F69" s="218"/>
      <c r="G69" s="218"/>
      <c r="H69" s="218"/>
      <c r="I69" s="218"/>
      <c r="J69" s="218"/>
      <c r="K69" s="218"/>
      <c r="L69" s="218"/>
    </row>
    <row r="70" spans="1:12">
      <c r="A70" s="220"/>
      <c r="B70" s="220"/>
      <c r="C70" s="218"/>
      <c r="D70" s="218"/>
      <c r="E70" s="218"/>
      <c r="F70" s="218"/>
      <c r="G70" s="218"/>
      <c r="H70" s="218"/>
      <c r="I70" s="218"/>
      <c r="J70" s="218"/>
      <c r="K70" s="218"/>
      <c r="L70" s="218"/>
    </row>
    <row r="71" spans="1:12">
      <c r="A71" s="220"/>
      <c r="B71" s="220"/>
      <c r="C71" s="218"/>
      <c r="D71" s="218"/>
      <c r="E71" s="218"/>
      <c r="F71" s="218"/>
      <c r="G71" s="218"/>
      <c r="H71" s="218"/>
      <c r="I71" s="218"/>
      <c r="J71" s="218"/>
      <c r="K71" s="218"/>
      <c r="L71" s="218"/>
    </row>
    <row r="72" spans="1:12">
      <c r="A72" s="220"/>
      <c r="B72" s="220"/>
      <c r="C72" s="218"/>
      <c r="D72" s="218"/>
      <c r="E72" s="218"/>
      <c r="F72" s="218"/>
      <c r="G72" s="218"/>
      <c r="H72" s="218"/>
      <c r="I72" s="218"/>
      <c r="J72" s="218"/>
      <c r="K72" s="218"/>
      <c r="L72" s="218"/>
    </row>
    <row r="73" spans="1:12">
      <c r="A73" s="220"/>
      <c r="B73" s="220"/>
      <c r="C73" s="218"/>
      <c r="D73" s="218"/>
      <c r="E73" s="218"/>
      <c r="F73" s="218"/>
      <c r="G73" s="218"/>
      <c r="H73" s="218"/>
      <c r="I73" s="218"/>
      <c r="J73" s="218"/>
      <c r="K73" s="218"/>
      <c r="L73" s="218"/>
    </row>
    <row r="74" spans="1:12">
      <c r="A74" s="220"/>
      <c r="B74" s="220"/>
      <c r="C74" s="218"/>
      <c r="D74" s="218"/>
      <c r="E74" s="218"/>
      <c r="F74" s="218"/>
      <c r="G74" s="218"/>
      <c r="H74" s="218"/>
      <c r="I74" s="218"/>
      <c r="J74" s="218"/>
      <c r="K74" s="218"/>
      <c r="L74" s="218"/>
    </row>
    <row r="75" spans="1:12">
      <c r="A75" s="220"/>
      <c r="B75" s="220"/>
      <c r="C75" s="218"/>
      <c r="D75" s="218"/>
      <c r="E75" s="218"/>
      <c r="F75" s="218"/>
      <c r="G75" s="218"/>
      <c r="H75" s="218"/>
      <c r="I75" s="218"/>
      <c r="J75" s="218"/>
      <c r="K75" s="218"/>
      <c r="L75" s="218"/>
    </row>
    <row r="76" spans="1:12">
      <c r="A76" s="220"/>
      <c r="B76" s="220"/>
      <c r="C76" s="218"/>
      <c r="D76" s="218"/>
      <c r="E76" s="218"/>
      <c r="F76" s="218"/>
      <c r="G76" s="218"/>
      <c r="H76" s="218"/>
      <c r="I76" s="218"/>
      <c r="J76" s="218"/>
      <c r="K76" s="218"/>
      <c r="L76" s="218"/>
    </row>
    <row r="77" spans="1:12">
      <c r="A77" s="220"/>
      <c r="B77" s="220"/>
      <c r="C77" s="218"/>
      <c r="D77" s="218"/>
      <c r="E77" s="218"/>
      <c r="F77" s="218"/>
      <c r="G77" s="218"/>
      <c r="H77" s="218"/>
      <c r="I77" s="218"/>
      <c r="J77" s="218"/>
      <c r="K77" s="218"/>
      <c r="L77" s="218"/>
    </row>
    <row r="78" spans="1:12">
      <c r="A78" s="220"/>
      <c r="B78" s="220"/>
      <c r="C78" s="218"/>
      <c r="D78" s="218"/>
      <c r="E78" s="218"/>
      <c r="F78" s="218"/>
      <c r="G78" s="218"/>
      <c r="H78" s="218"/>
      <c r="I78" s="218"/>
      <c r="J78" s="218"/>
      <c r="K78" s="218"/>
      <c r="L78" s="218"/>
    </row>
    <row r="79" spans="1:12">
      <c r="A79" s="220"/>
      <c r="B79" s="220"/>
      <c r="C79" s="218"/>
      <c r="D79" s="218"/>
      <c r="E79" s="218"/>
      <c r="F79" s="218"/>
      <c r="G79" s="218"/>
      <c r="H79" s="218"/>
      <c r="I79" s="218"/>
      <c r="J79" s="218"/>
      <c r="K79" s="218"/>
      <c r="L79" s="218"/>
    </row>
    <row r="80" spans="1:12">
      <c r="A80" s="220"/>
      <c r="B80" s="220"/>
      <c r="C80" s="218"/>
      <c r="D80" s="218"/>
      <c r="E80" s="218"/>
      <c r="F80" s="218"/>
      <c r="G80" s="218"/>
      <c r="H80" s="218"/>
      <c r="I80" s="218"/>
      <c r="J80" s="218"/>
      <c r="K80" s="218"/>
      <c r="L80" s="218"/>
    </row>
    <row r="81" spans="1:12">
      <c r="A81" s="220"/>
      <c r="B81" s="220"/>
      <c r="C81" s="218"/>
      <c r="D81" s="218"/>
      <c r="E81" s="218"/>
      <c r="F81" s="218"/>
      <c r="G81" s="218"/>
      <c r="H81" s="218"/>
      <c r="I81" s="218"/>
      <c r="J81" s="218"/>
      <c r="K81" s="218"/>
      <c r="L81" s="218"/>
    </row>
    <row r="82" spans="1:12">
      <c r="A82" s="220"/>
      <c r="B82" s="220"/>
      <c r="C82" s="218"/>
      <c r="D82" s="218"/>
      <c r="E82" s="218"/>
      <c r="F82" s="218"/>
      <c r="G82" s="218"/>
      <c r="H82" s="218"/>
      <c r="I82" s="218"/>
      <c r="J82" s="218"/>
      <c r="K82" s="218"/>
      <c r="L82" s="218"/>
    </row>
    <row r="83" spans="1:12">
      <c r="A83" s="220"/>
      <c r="B83" s="220"/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1:12">
      <c r="A84" s="220"/>
      <c r="B84" s="220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1:12">
      <c r="A85" s="220"/>
      <c r="B85" s="220"/>
      <c r="C85" s="218"/>
      <c r="D85" s="218"/>
      <c r="E85" s="218"/>
      <c r="F85" s="218"/>
      <c r="G85" s="218"/>
      <c r="H85" s="218"/>
      <c r="I85" s="218"/>
      <c r="J85" s="218"/>
      <c r="K85" s="218"/>
      <c r="L85" s="218"/>
    </row>
    <row r="86" spans="1:12">
      <c r="A86" s="220"/>
      <c r="B86" s="220"/>
      <c r="C86" s="218"/>
      <c r="D86" s="218"/>
      <c r="E86" s="218"/>
      <c r="F86" s="218"/>
      <c r="G86" s="218"/>
      <c r="H86" s="218"/>
      <c r="I86" s="218"/>
      <c r="J86" s="218"/>
      <c r="K86" s="218"/>
      <c r="L86" s="218"/>
    </row>
    <row r="87" spans="1:12">
      <c r="A87" s="220"/>
      <c r="B87" s="220"/>
      <c r="C87" s="218"/>
      <c r="D87" s="218"/>
      <c r="E87" s="218"/>
      <c r="F87" s="218"/>
      <c r="G87" s="218"/>
      <c r="H87" s="218"/>
      <c r="I87" s="218"/>
      <c r="J87" s="218"/>
      <c r="K87" s="218"/>
      <c r="L87" s="218"/>
    </row>
    <row r="88" spans="1:12">
      <c r="A88" s="220"/>
      <c r="B88" s="220"/>
      <c r="C88" s="218"/>
      <c r="D88" s="218"/>
      <c r="E88" s="218"/>
      <c r="F88" s="218"/>
      <c r="G88" s="218"/>
      <c r="H88" s="218"/>
      <c r="I88" s="218"/>
      <c r="J88" s="218"/>
      <c r="K88" s="218"/>
      <c r="L88" s="218"/>
    </row>
    <row r="89" spans="1:12">
      <c r="A89" s="220"/>
      <c r="B89" s="220"/>
      <c r="C89" s="218"/>
      <c r="D89" s="218"/>
      <c r="E89" s="218"/>
      <c r="F89" s="218"/>
      <c r="G89" s="218"/>
      <c r="H89" s="218"/>
      <c r="I89" s="218"/>
      <c r="J89" s="218"/>
      <c r="K89" s="218"/>
      <c r="L89" s="218"/>
    </row>
    <row r="90" spans="1:12">
      <c r="A90" s="220"/>
      <c r="B90" s="220"/>
      <c r="C90" s="218"/>
      <c r="D90" s="218"/>
      <c r="E90" s="218"/>
      <c r="F90" s="218"/>
      <c r="G90" s="218"/>
      <c r="H90" s="218"/>
      <c r="I90" s="218"/>
      <c r="J90" s="218"/>
      <c r="K90" s="218"/>
      <c r="L90" s="218"/>
    </row>
    <row r="91" spans="1:12">
      <c r="A91" s="220"/>
      <c r="B91" s="220"/>
      <c r="C91" s="218"/>
      <c r="D91" s="218"/>
      <c r="E91" s="218"/>
      <c r="F91" s="218"/>
      <c r="G91" s="218"/>
      <c r="H91" s="218"/>
      <c r="I91" s="218"/>
      <c r="J91" s="218"/>
      <c r="K91" s="218"/>
      <c r="L91" s="218"/>
    </row>
    <row r="92" spans="1:12">
      <c r="A92" s="220"/>
      <c r="B92" s="220"/>
      <c r="C92" s="218"/>
      <c r="D92" s="218"/>
      <c r="E92" s="218"/>
      <c r="F92" s="218"/>
      <c r="G92" s="218"/>
      <c r="H92" s="218"/>
      <c r="I92" s="218"/>
      <c r="J92" s="218"/>
      <c r="K92" s="218"/>
      <c r="L92" s="218"/>
    </row>
  </sheetData>
  <mergeCells count="13">
    <mergeCell ref="A1:L1"/>
    <mergeCell ref="K3:L3"/>
    <mergeCell ref="A3:A5"/>
    <mergeCell ref="B3:B5"/>
    <mergeCell ref="C3:F3"/>
    <mergeCell ref="G3:J3"/>
    <mergeCell ref="D4:F4"/>
    <mergeCell ref="G4:G5"/>
    <mergeCell ref="H4:J4"/>
    <mergeCell ref="C4:C5"/>
    <mergeCell ref="K4:K5"/>
    <mergeCell ref="L4:L5"/>
    <mergeCell ref="H2:L2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68" firstPageNumber="314" orientation="portrait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Normal="100" zoomScaleSheetLayoutView="100" workbookViewId="0">
      <selection activeCell="H12" sqref="H12"/>
    </sheetView>
  </sheetViews>
  <sheetFormatPr defaultRowHeight="13.5"/>
  <cols>
    <col min="1" max="7" width="10.44140625" customWidth="1"/>
  </cols>
  <sheetData>
    <row r="1" spans="1:8" ht="59.25" customHeight="1">
      <c r="A1" s="1125" t="s">
        <v>718</v>
      </c>
      <c r="B1" s="917"/>
      <c r="C1" s="917"/>
      <c r="D1" s="917"/>
      <c r="E1" s="917"/>
      <c r="F1" s="917"/>
      <c r="G1" s="917"/>
    </row>
    <row r="2" spans="1:8" ht="24.95" customHeight="1" thickBot="1">
      <c r="A2" s="385"/>
      <c r="B2" s="384"/>
      <c r="C2" s="384"/>
      <c r="D2" s="1132" t="s">
        <v>253</v>
      </c>
      <c r="E2" s="928"/>
      <c r="F2" s="928"/>
      <c r="G2" s="928"/>
    </row>
    <row r="3" spans="1:8" ht="24.95" customHeight="1">
      <c r="A3" s="1128" t="s">
        <v>35</v>
      </c>
      <c r="B3" s="1130" t="s">
        <v>254</v>
      </c>
      <c r="C3" s="1126" t="s">
        <v>255</v>
      </c>
      <c r="D3" s="1126"/>
      <c r="E3" s="1126" t="s">
        <v>258</v>
      </c>
      <c r="F3" s="1126"/>
      <c r="G3" s="1127"/>
    </row>
    <row r="4" spans="1:8" ht="51.75" customHeight="1">
      <c r="A4" s="1129"/>
      <c r="B4" s="1131"/>
      <c r="C4" s="387" t="s">
        <v>256</v>
      </c>
      <c r="D4" s="387" t="s">
        <v>257</v>
      </c>
      <c r="E4" s="386" t="s">
        <v>259</v>
      </c>
      <c r="F4" s="386" t="s">
        <v>260</v>
      </c>
      <c r="G4" s="498" t="s">
        <v>261</v>
      </c>
    </row>
    <row r="5" spans="1:8" s="384" customFormat="1" ht="24.95" customHeight="1">
      <c r="A5" s="388">
        <v>2015</v>
      </c>
      <c r="B5" s="575">
        <v>1916270</v>
      </c>
      <c r="C5" s="547">
        <v>1526365</v>
      </c>
      <c r="D5" s="547">
        <v>11945539</v>
      </c>
      <c r="E5" s="547">
        <v>90657095.200000003</v>
      </c>
      <c r="F5" s="547">
        <v>68773033.799999997</v>
      </c>
      <c r="G5" s="547">
        <v>21884061.399999999</v>
      </c>
      <c r="H5" s="422"/>
    </row>
    <row r="6" spans="1:8" s="384" customFormat="1" ht="24.95" customHeight="1">
      <c r="A6" s="388">
        <v>2016</v>
      </c>
      <c r="B6" s="575">
        <v>1906988</v>
      </c>
      <c r="C6" s="547">
        <v>1549830</v>
      </c>
      <c r="D6" s="547">
        <v>12437689</v>
      </c>
      <c r="E6" s="547">
        <v>101545335.90000001</v>
      </c>
      <c r="F6" s="547">
        <v>76995310.299999997</v>
      </c>
      <c r="G6" s="547">
        <v>24550025.600000001</v>
      </c>
      <c r="H6" s="422"/>
    </row>
    <row r="7" spans="1:8" s="543" customFormat="1" ht="24.95" customHeight="1">
      <c r="A7" s="388">
        <v>2017</v>
      </c>
      <c r="B7" s="575">
        <v>1890616</v>
      </c>
      <c r="C7" s="547">
        <v>1529175</v>
      </c>
      <c r="D7" s="547">
        <v>12770402</v>
      </c>
      <c r="E7" s="547">
        <v>107737727</v>
      </c>
      <c r="F7" s="547">
        <v>81435957</v>
      </c>
      <c r="G7" s="547">
        <v>26301770</v>
      </c>
      <c r="H7" s="422"/>
    </row>
    <row r="8" spans="1:8" s="658" customFormat="1" ht="24.95" customHeight="1">
      <c r="A8" s="718">
        <v>2018</v>
      </c>
      <c r="B8" s="719">
        <v>1899426</v>
      </c>
      <c r="C8" s="720">
        <v>1559869</v>
      </c>
      <c r="D8" s="720">
        <v>13262324</v>
      </c>
      <c r="E8" s="720">
        <v>120238743.2</v>
      </c>
      <c r="F8" s="720">
        <v>91759287.599999994</v>
      </c>
      <c r="G8" s="720">
        <v>28479455.600000001</v>
      </c>
      <c r="H8" s="650"/>
    </row>
    <row r="9" spans="1:8" s="658" customFormat="1" ht="24.95" customHeight="1">
      <c r="A9" s="724">
        <v>2019</v>
      </c>
      <c r="B9" s="908">
        <f>SUM(B10:B12)</f>
        <v>1908289</v>
      </c>
      <c r="C9" s="909">
        <f t="shared" ref="C9:D9" si="0">SUM(C10:C12)</f>
        <v>2188484</v>
      </c>
      <c r="D9" s="909">
        <f t="shared" si="0"/>
        <v>13829249</v>
      </c>
      <c r="E9" s="909">
        <f>SUM(E10:E12)</f>
        <v>130119935</v>
      </c>
      <c r="F9" s="909">
        <f t="shared" ref="F9" si="1">SUM(F10:F12)</f>
        <v>99211851</v>
      </c>
      <c r="G9" s="909">
        <f t="shared" ref="G9" si="2">SUM(G10:G12)</f>
        <v>30908084</v>
      </c>
      <c r="H9" s="650"/>
    </row>
    <row r="10" spans="1:8" s="658" customFormat="1" ht="24.95" customHeight="1">
      <c r="A10" s="718" t="s">
        <v>608</v>
      </c>
      <c r="B10" s="710">
        <v>32170</v>
      </c>
      <c r="C10" s="711">
        <v>314141</v>
      </c>
      <c r="D10" s="711">
        <v>497289</v>
      </c>
      <c r="E10" s="711">
        <v>57286000</v>
      </c>
      <c r="F10" s="711">
        <v>45875958</v>
      </c>
      <c r="G10" s="711">
        <v>11410042</v>
      </c>
      <c r="H10" s="650"/>
    </row>
    <row r="11" spans="1:8" s="658" customFormat="1" ht="24.95" customHeight="1">
      <c r="A11" s="718" t="s">
        <v>609</v>
      </c>
      <c r="B11" s="710">
        <v>1261817</v>
      </c>
      <c r="C11" s="711">
        <v>1260041</v>
      </c>
      <c r="D11" s="711">
        <v>2244774</v>
      </c>
      <c r="E11" s="711">
        <v>46708637</v>
      </c>
      <c r="F11" s="711">
        <v>34216016</v>
      </c>
      <c r="G11" s="711">
        <v>12492622</v>
      </c>
      <c r="H11" s="650"/>
    </row>
    <row r="12" spans="1:8" s="422" customFormat="1" ht="24.95" customHeight="1" thickBot="1">
      <c r="A12" s="721" t="s">
        <v>610</v>
      </c>
      <c r="B12" s="722">
        <v>614302</v>
      </c>
      <c r="C12" s="723">
        <v>614302</v>
      </c>
      <c r="D12" s="723">
        <v>11087186</v>
      </c>
      <c r="E12" s="723">
        <v>26125298</v>
      </c>
      <c r="F12" s="723">
        <v>19119877</v>
      </c>
      <c r="G12" s="723">
        <v>7005420</v>
      </c>
    </row>
    <row r="13" spans="1:8" s="384" customFormat="1" ht="24.95" customHeight="1">
      <c r="A13" s="659" t="s">
        <v>507</v>
      </c>
    </row>
    <row r="14" spans="1:8">
      <c r="A14" s="658" t="s">
        <v>700</v>
      </c>
    </row>
  </sheetData>
  <mergeCells count="6">
    <mergeCell ref="A1:G1"/>
    <mergeCell ref="C3:D3"/>
    <mergeCell ref="E3:G3"/>
    <mergeCell ref="A3:A4"/>
    <mergeCell ref="B3:B4"/>
    <mergeCell ref="D2:G2"/>
  </mergeCells>
  <phoneticPr fontId="6" type="noConversion"/>
  <pageMargins left="0.7" right="0.7" top="0.75" bottom="0.75" header="0.3" footer="0.3"/>
  <pageSetup paperSize="9" scale="9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="85" zoomScaleSheetLayoutView="75" workbookViewId="0">
      <selection activeCell="K10" sqref="K10"/>
    </sheetView>
  </sheetViews>
  <sheetFormatPr defaultRowHeight="17.25"/>
  <cols>
    <col min="1" max="1" width="10.109375" style="222" customWidth="1"/>
    <col min="2" max="4" width="8.6640625" style="221" customWidth="1"/>
    <col min="5" max="9" width="14.5546875" style="222" customWidth="1"/>
    <col min="10" max="10" width="14.5546875" style="223" customWidth="1"/>
    <col min="11" max="12" width="8.88671875" style="223"/>
    <col min="13" max="15" width="0" style="223" hidden="1" customWidth="1"/>
    <col min="16" max="16384" width="8.88671875" style="223"/>
  </cols>
  <sheetData>
    <row r="1" spans="1:15" s="499" customFormat="1" ht="54.95" customHeight="1">
      <c r="A1" s="934" t="s">
        <v>719</v>
      </c>
      <c r="B1" s="934"/>
      <c r="C1" s="934"/>
      <c r="D1" s="934"/>
      <c r="E1" s="934"/>
      <c r="F1" s="934"/>
      <c r="G1" s="934"/>
      <c r="H1" s="934"/>
      <c r="I1" s="934"/>
      <c r="J1" s="934"/>
      <c r="K1" s="490"/>
      <c r="L1" s="490"/>
      <c r="M1" s="490"/>
      <c r="N1" s="490"/>
      <c r="O1" s="490"/>
    </row>
    <row r="2" spans="1:15" s="224" customFormat="1" ht="21" customHeight="1" thickBot="1">
      <c r="C2" s="652"/>
      <c r="D2" s="652"/>
      <c r="J2" s="230" t="s">
        <v>242</v>
      </c>
      <c r="K2" s="18"/>
      <c r="L2" s="18"/>
      <c r="M2" s="18"/>
      <c r="N2" s="18"/>
      <c r="O2" s="18"/>
    </row>
    <row r="3" spans="1:15" s="224" customFormat="1" ht="39" customHeight="1">
      <c r="A3" s="947" t="s">
        <v>30</v>
      </c>
      <c r="B3" s="1015" t="s">
        <v>262</v>
      </c>
      <c r="C3" s="1134"/>
      <c r="D3" s="940"/>
      <c r="E3" s="1119" t="s">
        <v>263</v>
      </c>
      <c r="F3" s="997"/>
      <c r="G3" s="1011" t="s">
        <v>266</v>
      </c>
      <c r="H3" s="998"/>
      <c r="I3" s="1013" t="s">
        <v>613</v>
      </c>
      <c r="J3" s="938" t="s">
        <v>267</v>
      </c>
      <c r="K3" s="18"/>
      <c r="L3" s="18"/>
      <c r="M3" s="18"/>
      <c r="N3" s="18"/>
      <c r="O3" s="18"/>
    </row>
    <row r="4" spans="1:15" s="224" customFormat="1" ht="54" customHeight="1">
      <c r="A4" s="941"/>
      <c r="B4" s="725"/>
      <c r="C4" s="726" t="s">
        <v>611</v>
      </c>
      <c r="D4" s="726" t="s">
        <v>612</v>
      </c>
      <c r="E4" s="441" t="s">
        <v>264</v>
      </c>
      <c r="F4" s="442" t="s">
        <v>265</v>
      </c>
      <c r="G4" s="443" t="s">
        <v>268</v>
      </c>
      <c r="H4" s="443" t="s">
        <v>269</v>
      </c>
      <c r="I4" s="1133"/>
      <c r="J4" s="939"/>
      <c r="K4" s="18"/>
      <c r="L4" s="18"/>
      <c r="M4" s="18"/>
      <c r="N4" s="18"/>
      <c r="O4" s="18"/>
    </row>
    <row r="5" spans="1:15" s="226" customFormat="1" ht="24.95" customHeight="1">
      <c r="A5" s="295">
        <v>2015</v>
      </c>
      <c r="B5" s="572">
        <v>15929</v>
      </c>
      <c r="C5" s="677">
        <v>0</v>
      </c>
      <c r="D5" s="677">
        <v>0</v>
      </c>
      <c r="E5" s="571">
        <v>1234</v>
      </c>
      <c r="F5" s="571">
        <v>5250</v>
      </c>
      <c r="G5" s="571">
        <v>5089</v>
      </c>
      <c r="H5" s="571">
        <v>5128</v>
      </c>
      <c r="I5" s="571">
        <v>56</v>
      </c>
      <c r="J5" s="571">
        <v>406</v>
      </c>
      <c r="K5" s="18"/>
      <c r="L5" s="18"/>
      <c r="M5" s="18"/>
      <c r="N5" s="18"/>
      <c r="O5" s="18"/>
    </row>
    <row r="6" spans="1:15" s="225" customFormat="1" ht="24.95" customHeight="1">
      <c r="A6" s="295">
        <v>2016</v>
      </c>
      <c r="B6" s="572">
        <v>16154</v>
      </c>
      <c r="C6" s="677">
        <v>0</v>
      </c>
      <c r="D6" s="677">
        <v>0</v>
      </c>
      <c r="E6" s="571">
        <v>1405</v>
      </c>
      <c r="F6" s="571">
        <v>5423</v>
      </c>
      <c r="G6" s="571">
        <v>5236</v>
      </c>
      <c r="H6" s="571">
        <v>5131</v>
      </c>
      <c r="I6" s="571">
        <v>54</v>
      </c>
      <c r="J6" s="571">
        <v>425</v>
      </c>
      <c r="K6" s="18"/>
      <c r="L6" s="18"/>
      <c r="M6" s="18"/>
      <c r="N6" s="18"/>
      <c r="O6" s="18"/>
    </row>
    <row r="7" spans="1:15" s="225" customFormat="1" ht="24.95" customHeight="1">
      <c r="A7" s="588">
        <v>2017</v>
      </c>
      <c r="B7" s="572">
        <v>15799</v>
      </c>
      <c r="C7" s="677">
        <v>0</v>
      </c>
      <c r="D7" s="677">
        <v>0</v>
      </c>
      <c r="E7" s="571">
        <v>1451</v>
      </c>
      <c r="F7" s="571">
        <v>5620</v>
      </c>
      <c r="G7" s="571">
        <v>5232</v>
      </c>
      <c r="H7" s="571">
        <v>4235</v>
      </c>
      <c r="I7" s="571">
        <v>68</v>
      </c>
      <c r="J7" s="571">
        <v>644</v>
      </c>
      <c r="K7" s="577"/>
      <c r="L7" s="577"/>
      <c r="M7" s="577"/>
      <c r="N7" s="577"/>
      <c r="O7" s="577"/>
    </row>
    <row r="8" spans="1:15" s="538" customFormat="1" ht="24.95" customHeight="1">
      <c r="A8" s="613">
        <v>2018</v>
      </c>
      <c r="B8" s="678">
        <v>15675</v>
      </c>
      <c r="C8" s="677">
        <v>9233</v>
      </c>
      <c r="D8" s="677">
        <v>6442</v>
      </c>
      <c r="E8" s="677">
        <v>1655</v>
      </c>
      <c r="F8" s="677">
        <v>5946</v>
      </c>
      <c r="G8" s="677">
        <v>5119</v>
      </c>
      <c r="H8" s="677">
        <v>3761</v>
      </c>
      <c r="I8" s="677">
        <v>67</v>
      </c>
      <c r="J8" s="677">
        <v>782</v>
      </c>
      <c r="K8" s="577"/>
      <c r="L8" s="577"/>
      <c r="M8" s="577"/>
      <c r="N8" s="577"/>
      <c r="O8" s="577"/>
    </row>
    <row r="9" spans="1:15" s="227" customFormat="1" ht="24.95" customHeight="1" thickBot="1">
      <c r="A9" s="306">
        <v>2019</v>
      </c>
      <c r="B9" s="685">
        <f>SUM(C9:D9)</f>
        <v>15379</v>
      </c>
      <c r="C9" s="716">
        <v>9003</v>
      </c>
      <c r="D9" s="716">
        <v>6376</v>
      </c>
      <c r="E9" s="686">
        <v>1874</v>
      </c>
      <c r="F9" s="686">
        <v>6267</v>
      </c>
      <c r="G9" s="686">
        <v>5005</v>
      </c>
      <c r="H9" s="686">
        <v>3228</v>
      </c>
      <c r="I9" s="686">
        <v>67</v>
      </c>
      <c r="J9" s="686">
        <v>812</v>
      </c>
      <c r="K9" s="416"/>
      <c r="L9" s="416"/>
      <c r="M9" s="416"/>
      <c r="N9" s="416"/>
      <c r="O9" s="416"/>
    </row>
    <row r="10" spans="1:15" s="224" customFormat="1" ht="24" customHeight="1">
      <c r="A10" s="228" t="s">
        <v>74</v>
      </c>
      <c r="B10" s="229"/>
      <c r="C10" s="229"/>
      <c r="D10" s="229"/>
      <c r="E10" s="229"/>
      <c r="F10" s="229"/>
      <c r="G10" s="229"/>
      <c r="H10" s="228"/>
      <c r="I10" s="229"/>
      <c r="J10" s="230"/>
      <c r="K10" s="18"/>
      <c r="L10" s="18"/>
      <c r="M10" s="18"/>
      <c r="N10" s="18"/>
      <c r="O10" s="18"/>
    </row>
    <row r="11" spans="1:15">
      <c r="A11" s="18"/>
      <c r="B11" s="231"/>
      <c r="C11" s="231"/>
      <c r="D11" s="231"/>
      <c r="E11" s="232"/>
      <c r="F11" s="232"/>
      <c r="G11" s="232"/>
      <c r="I11" s="232"/>
      <c r="J11" s="233"/>
      <c r="K11" s="18"/>
      <c r="L11" s="18"/>
      <c r="M11" s="18"/>
      <c r="N11" s="18"/>
      <c r="O11" s="18"/>
    </row>
    <row r="12" spans="1:15">
      <c r="A12" s="18"/>
      <c r="B12" s="231"/>
      <c r="C12" s="231"/>
      <c r="D12" s="231"/>
      <c r="E12" s="232"/>
      <c r="F12" s="232"/>
      <c r="G12" s="232"/>
      <c r="I12" s="232"/>
      <c r="J12" s="233"/>
      <c r="K12" s="18"/>
      <c r="L12" s="18"/>
      <c r="M12" s="18"/>
      <c r="N12" s="18"/>
      <c r="O12" s="18"/>
    </row>
    <row r="13" spans="1:15">
      <c r="A13" s="18"/>
      <c r="B13" s="231"/>
      <c r="C13" s="231"/>
      <c r="D13" s="231"/>
      <c r="E13" s="232"/>
      <c r="F13" s="232"/>
      <c r="G13" s="232"/>
      <c r="I13" s="232"/>
      <c r="J13" s="233"/>
      <c r="K13" s="18"/>
      <c r="L13" s="18"/>
      <c r="M13" s="18"/>
      <c r="N13" s="18"/>
      <c r="O13" s="18"/>
    </row>
    <row r="14" spans="1:15">
      <c r="A14" s="18"/>
      <c r="B14" s="231"/>
      <c r="C14" s="231"/>
      <c r="D14" s="231"/>
      <c r="E14" s="232"/>
      <c r="F14" s="232"/>
      <c r="G14" s="232"/>
      <c r="I14" s="232"/>
      <c r="J14" s="233"/>
      <c r="K14" s="18"/>
      <c r="L14" s="18"/>
      <c r="M14" s="18"/>
      <c r="N14" s="18"/>
      <c r="O14" s="18"/>
    </row>
    <row r="15" spans="1:15">
      <c r="A15" s="18"/>
      <c r="B15" s="231"/>
      <c r="C15" s="231"/>
      <c r="D15" s="231"/>
      <c r="E15" s="232"/>
      <c r="F15" s="232"/>
      <c r="G15" s="232"/>
      <c r="I15" s="232"/>
      <c r="J15" s="233"/>
      <c r="K15" s="18"/>
      <c r="L15" s="18"/>
      <c r="M15" s="18"/>
      <c r="N15" s="18"/>
      <c r="O15" s="18"/>
    </row>
    <row r="16" spans="1:15">
      <c r="A16" s="18"/>
      <c r="B16" s="231"/>
      <c r="C16" s="231"/>
      <c r="D16" s="231"/>
      <c r="E16" s="232"/>
      <c r="F16" s="232"/>
      <c r="G16" s="232"/>
      <c r="I16" s="232"/>
      <c r="J16" s="233"/>
      <c r="K16" s="18"/>
      <c r="L16" s="18"/>
      <c r="M16" s="18"/>
      <c r="N16" s="18"/>
      <c r="O16" s="18"/>
    </row>
    <row r="17" spans="1:15">
      <c r="A17" s="18"/>
      <c r="B17" s="231"/>
      <c r="C17" s="231"/>
      <c r="D17" s="231"/>
      <c r="E17" s="232"/>
      <c r="F17" s="232"/>
      <c r="G17" s="232"/>
      <c r="I17" s="232"/>
      <c r="J17" s="233"/>
      <c r="K17" s="18"/>
      <c r="L17" s="18"/>
      <c r="M17" s="18"/>
      <c r="N17" s="18"/>
      <c r="O17" s="18"/>
    </row>
    <row r="18" spans="1:15">
      <c r="A18" s="18"/>
      <c r="B18" s="231"/>
      <c r="C18" s="231"/>
      <c r="D18" s="231"/>
      <c r="E18" s="232"/>
      <c r="F18" s="232"/>
      <c r="G18" s="232"/>
      <c r="I18" s="232"/>
      <c r="J18" s="233"/>
      <c r="K18" s="18"/>
      <c r="L18" s="18"/>
      <c r="M18" s="18"/>
      <c r="N18" s="18"/>
      <c r="O18" s="18"/>
    </row>
    <row r="19" spans="1:15">
      <c r="A19" s="18"/>
      <c r="B19" s="231"/>
      <c r="C19" s="231"/>
      <c r="D19" s="231"/>
      <c r="E19" s="232"/>
      <c r="F19" s="232"/>
      <c r="G19" s="232"/>
      <c r="I19" s="232"/>
      <c r="J19" s="233"/>
      <c r="K19" s="18"/>
      <c r="L19" s="18"/>
      <c r="M19" s="18"/>
      <c r="N19" s="18"/>
      <c r="O19" s="18"/>
    </row>
    <row r="20" spans="1:15">
      <c r="A20" s="18"/>
      <c r="B20" s="231"/>
      <c r="C20" s="231"/>
      <c r="D20" s="231"/>
      <c r="E20" s="232"/>
      <c r="F20" s="232"/>
      <c r="G20" s="232"/>
      <c r="I20" s="232"/>
      <c r="J20" s="233"/>
      <c r="K20" s="18"/>
      <c r="L20" s="18"/>
      <c r="M20" s="18"/>
      <c r="N20" s="18"/>
      <c r="O20" s="18"/>
    </row>
    <row r="21" spans="1:15">
      <c r="A21" s="18"/>
      <c r="B21" s="231"/>
      <c r="C21" s="231"/>
      <c r="D21" s="231"/>
      <c r="E21" s="232"/>
      <c r="F21" s="232"/>
      <c r="G21" s="232"/>
      <c r="I21" s="232"/>
      <c r="J21" s="233"/>
      <c r="K21" s="18"/>
      <c r="L21" s="18"/>
      <c r="M21" s="18"/>
      <c r="N21" s="18"/>
      <c r="O21" s="18"/>
    </row>
    <row r="22" spans="1:15">
      <c r="A22" s="18"/>
      <c r="B22" s="231"/>
      <c r="C22" s="231"/>
      <c r="D22" s="231"/>
      <c r="E22" s="232"/>
      <c r="F22" s="232"/>
      <c r="G22" s="232"/>
      <c r="I22" s="232"/>
      <c r="J22" s="233"/>
      <c r="K22" s="18"/>
      <c r="L22" s="18"/>
      <c r="M22" s="18"/>
      <c r="N22" s="18"/>
      <c r="O22" s="18"/>
    </row>
    <row r="23" spans="1:15">
      <c r="A23" s="18"/>
      <c r="B23" s="231"/>
      <c r="C23" s="231"/>
      <c r="D23" s="231"/>
      <c r="E23" s="232"/>
      <c r="F23" s="232"/>
      <c r="G23" s="232"/>
      <c r="I23" s="232"/>
      <c r="J23" s="233"/>
      <c r="K23" s="18"/>
      <c r="L23" s="18"/>
      <c r="M23" s="18"/>
      <c r="N23" s="18"/>
      <c r="O23" s="18"/>
    </row>
    <row r="24" spans="1:15">
      <c r="A24" s="18"/>
      <c r="B24" s="231"/>
      <c r="C24" s="231"/>
      <c r="D24" s="231"/>
      <c r="E24" s="232"/>
      <c r="F24" s="232"/>
      <c r="G24" s="232"/>
      <c r="I24" s="232"/>
      <c r="J24" s="233"/>
      <c r="K24" s="18"/>
      <c r="L24" s="18"/>
      <c r="M24" s="18"/>
      <c r="N24" s="18"/>
      <c r="O24" s="18"/>
    </row>
    <row r="25" spans="1:15">
      <c r="A25" s="18"/>
      <c r="B25" s="231"/>
      <c r="C25" s="231"/>
      <c r="D25" s="231"/>
      <c r="E25" s="232"/>
      <c r="F25" s="232"/>
      <c r="G25" s="232"/>
      <c r="I25" s="232"/>
      <c r="J25" s="233"/>
      <c r="K25" s="18"/>
      <c r="L25" s="18"/>
      <c r="M25" s="18"/>
      <c r="N25" s="18"/>
      <c r="O25" s="18"/>
    </row>
    <row r="26" spans="1:15">
      <c r="A26" s="18"/>
      <c r="B26" s="231"/>
      <c r="C26" s="231"/>
      <c r="D26" s="231"/>
      <c r="E26" s="232"/>
      <c r="F26" s="232"/>
      <c r="G26" s="232"/>
      <c r="I26" s="232"/>
      <c r="J26" s="233"/>
      <c r="K26" s="18"/>
      <c r="L26" s="18"/>
      <c r="M26" s="18"/>
      <c r="N26" s="18"/>
      <c r="O26" s="18"/>
    </row>
    <row r="27" spans="1:15">
      <c r="A27" s="18"/>
      <c r="B27" s="231"/>
      <c r="C27" s="231"/>
      <c r="D27" s="231"/>
      <c r="E27" s="232"/>
      <c r="F27" s="232"/>
      <c r="G27" s="232"/>
      <c r="I27" s="232"/>
      <c r="J27" s="233"/>
      <c r="K27" s="18"/>
      <c r="L27" s="18"/>
      <c r="M27" s="18"/>
      <c r="N27" s="18"/>
      <c r="O27" s="18"/>
    </row>
  </sheetData>
  <mergeCells count="7">
    <mergeCell ref="A3:A4"/>
    <mergeCell ref="E3:F3"/>
    <mergeCell ref="G3:H3"/>
    <mergeCell ref="A1:J1"/>
    <mergeCell ref="I3:I4"/>
    <mergeCell ref="J3:J4"/>
    <mergeCell ref="B3:D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54" firstPageNumber="314" orientation="portrait" useFirstPageNumber="1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view="pageBreakPreview" zoomScale="85" zoomScaleNormal="85" zoomScaleSheetLayoutView="85" workbookViewId="0">
      <selection activeCell="S9" sqref="S9"/>
    </sheetView>
  </sheetViews>
  <sheetFormatPr defaultRowHeight="16.5"/>
  <cols>
    <col min="1" max="1" width="5.77734375" style="14" customWidth="1"/>
    <col min="2" max="2" width="8.44140625" style="14" bestFit="1" customWidth="1"/>
    <col min="3" max="3" width="8.77734375" style="14" customWidth="1"/>
    <col min="4" max="4" width="8.44140625" style="14" bestFit="1" customWidth="1"/>
    <col min="5" max="5" width="8.77734375" style="14" customWidth="1"/>
    <col min="6" max="6" width="8.44140625" style="14" bestFit="1" customWidth="1"/>
    <col min="7" max="7" width="6.77734375" style="14" customWidth="1"/>
    <col min="8" max="8" width="8.77734375" style="14" hidden="1" customWidth="1"/>
    <col min="9" max="9" width="8.44140625" style="14" bestFit="1" customWidth="1"/>
    <col min="10" max="10" width="8.44140625" style="14" customWidth="1"/>
    <col min="11" max="11" width="5.77734375" style="14" customWidth="1"/>
    <col min="12" max="12" width="8.44140625" style="15" bestFit="1" customWidth="1"/>
    <col min="13" max="17" width="7.77734375" style="15" customWidth="1"/>
    <col min="18" max="16384" width="8.88671875" style="15"/>
  </cols>
  <sheetData>
    <row r="1" spans="1:28" s="500" customFormat="1" ht="66" customHeight="1">
      <c r="A1" s="1135" t="s">
        <v>720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5" t="s">
        <v>721</v>
      </c>
      <c r="L1" s="1136"/>
      <c r="M1" s="1136"/>
      <c r="N1" s="1136"/>
      <c r="O1" s="1136"/>
      <c r="P1" s="1136"/>
      <c r="Q1" s="1136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</row>
    <row r="2" spans="1:28" s="19" customFormat="1" ht="21" customHeight="1" thickBot="1">
      <c r="A2" s="310"/>
      <c r="B2" s="310"/>
      <c r="C2" s="310"/>
      <c r="D2" s="310"/>
      <c r="E2" s="310"/>
      <c r="F2" s="1144" t="s">
        <v>271</v>
      </c>
      <c r="G2" s="928"/>
      <c r="H2" s="928"/>
      <c r="I2" s="928"/>
      <c r="J2" s="928"/>
      <c r="K2" s="310"/>
      <c r="N2" s="1144" t="s">
        <v>270</v>
      </c>
      <c r="O2" s="928"/>
      <c r="P2" s="928"/>
      <c r="Q2" s="92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21" customFormat="1" ht="40.5" customHeight="1">
      <c r="A3" s="1137" t="s">
        <v>31</v>
      </c>
      <c r="B3" s="1142" t="s">
        <v>272</v>
      </c>
      <c r="C3" s="1140"/>
      <c r="D3" s="1139" t="s">
        <v>273</v>
      </c>
      <c r="E3" s="1140"/>
      <c r="F3" s="1139" t="s">
        <v>274</v>
      </c>
      <c r="G3" s="1143"/>
      <c r="H3" s="1140"/>
      <c r="I3" s="1139" t="s">
        <v>275</v>
      </c>
      <c r="J3" s="1140"/>
      <c r="K3" s="1137" t="s">
        <v>31</v>
      </c>
      <c r="L3" s="1139" t="s">
        <v>276</v>
      </c>
      <c r="M3" s="1140"/>
      <c r="N3" s="1015" t="s">
        <v>277</v>
      </c>
      <c r="O3" s="947"/>
      <c r="P3" s="1015" t="s">
        <v>278</v>
      </c>
      <c r="Q3" s="1141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21" customFormat="1" ht="51.75" customHeight="1">
      <c r="A4" s="1138"/>
      <c r="B4" s="444" t="s">
        <v>279</v>
      </c>
      <c r="C4" s="444" t="s">
        <v>280</v>
      </c>
      <c r="D4" s="444" t="s">
        <v>279</v>
      </c>
      <c r="E4" s="444" t="s">
        <v>280</v>
      </c>
      <c r="F4" s="444" t="s">
        <v>279</v>
      </c>
      <c r="G4" s="444" t="s">
        <v>280</v>
      </c>
      <c r="H4" s="399" t="s">
        <v>4</v>
      </c>
      <c r="I4" s="444" t="s">
        <v>279</v>
      </c>
      <c r="J4" s="444" t="s">
        <v>280</v>
      </c>
      <c r="K4" s="1138"/>
      <c r="L4" s="444" t="s">
        <v>279</v>
      </c>
      <c r="M4" s="444" t="s">
        <v>280</v>
      </c>
      <c r="N4" s="444" t="s">
        <v>279</v>
      </c>
      <c r="O4" s="444" t="s">
        <v>280</v>
      </c>
      <c r="P4" s="444" t="s">
        <v>279</v>
      </c>
      <c r="Q4" s="444" t="s">
        <v>280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s="303" customFormat="1" ht="30" customHeight="1">
      <c r="A5" s="295">
        <v>2015</v>
      </c>
      <c r="B5" s="572">
        <v>8096</v>
      </c>
      <c r="C5" s="571">
        <v>21959905</v>
      </c>
      <c r="D5" s="571">
        <v>6158</v>
      </c>
      <c r="E5" s="571">
        <v>17521610</v>
      </c>
      <c r="F5" s="571">
        <v>75</v>
      </c>
      <c r="G5" s="410">
        <v>354358</v>
      </c>
      <c r="H5" s="571">
        <v>354358</v>
      </c>
      <c r="I5" s="571">
        <v>1662</v>
      </c>
      <c r="J5" s="571">
        <v>3564597</v>
      </c>
      <c r="K5" s="295">
        <v>2015</v>
      </c>
      <c r="L5" s="572">
        <v>4</v>
      </c>
      <c r="M5" s="571">
        <v>50868</v>
      </c>
      <c r="N5" s="571">
        <v>162</v>
      </c>
      <c r="O5" s="571">
        <v>389686</v>
      </c>
      <c r="P5" s="571">
        <v>35</v>
      </c>
      <c r="Q5" s="571">
        <v>78786</v>
      </c>
    </row>
    <row r="6" spans="1:28" s="302" customFormat="1" ht="30" customHeight="1">
      <c r="A6" s="295">
        <v>2016</v>
      </c>
      <c r="B6" s="572">
        <v>8085</v>
      </c>
      <c r="C6" s="571">
        <v>22104778</v>
      </c>
      <c r="D6" s="571">
        <v>6183</v>
      </c>
      <c r="E6" s="571">
        <v>17831523</v>
      </c>
      <c r="F6" s="571">
        <v>74</v>
      </c>
      <c r="G6" s="410">
        <v>352351</v>
      </c>
      <c r="H6" s="571"/>
      <c r="I6" s="571">
        <v>1648</v>
      </c>
      <c r="J6" s="571">
        <v>3454886</v>
      </c>
      <c r="K6" s="295">
        <v>2016</v>
      </c>
      <c r="L6" s="572">
        <v>5</v>
      </c>
      <c r="M6" s="571">
        <v>46593</v>
      </c>
      <c r="N6" s="571">
        <v>143</v>
      </c>
      <c r="O6" s="571">
        <v>349571</v>
      </c>
      <c r="P6" s="571">
        <v>32</v>
      </c>
      <c r="Q6" s="571">
        <v>69854</v>
      </c>
    </row>
    <row r="7" spans="1:28" s="302" customFormat="1" ht="30" customHeight="1">
      <c r="A7" s="588">
        <v>2017</v>
      </c>
      <c r="B7" s="572">
        <v>8794</v>
      </c>
      <c r="C7" s="571">
        <v>25593405</v>
      </c>
      <c r="D7" s="571">
        <v>6596</v>
      </c>
      <c r="E7" s="571">
        <v>20513623</v>
      </c>
      <c r="F7" s="571">
        <v>74</v>
      </c>
      <c r="G7" s="410">
        <v>320006</v>
      </c>
      <c r="H7" s="571"/>
      <c r="I7" s="571">
        <v>1864</v>
      </c>
      <c r="J7" s="571">
        <v>4084448</v>
      </c>
      <c r="K7" s="588">
        <v>2017</v>
      </c>
      <c r="L7" s="572" t="s">
        <v>0</v>
      </c>
      <c r="M7" s="571" t="s">
        <v>0</v>
      </c>
      <c r="N7" s="571">
        <v>238</v>
      </c>
      <c r="O7" s="571">
        <v>612910</v>
      </c>
      <c r="P7" s="571">
        <v>22</v>
      </c>
      <c r="Q7" s="571">
        <v>62419</v>
      </c>
    </row>
    <row r="8" spans="1:28" s="659" customFormat="1" ht="30" customHeight="1">
      <c r="A8" s="613">
        <v>2018</v>
      </c>
      <c r="B8" s="678">
        <v>8807</v>
      </c>
      <c r="C8" s="677">
        <v>26959877</v>
      </c>
      <c r="D8" s="677">
        <v>6593</v>
      </c>
      <c r="E8" s="677">
        <v>21616338</v>
      </c>
      <c r="F8" s="677">
        <v>70</v>
      </c>
      <c r="G8" s="620">
        <v>327542</v>
      </c>
      <c r="H8" s="677"/>
      <c r="I8" s="677">
        <v>1979</v>
      </c>
      <c r="J8" s="677">
        <v>4442678</v>
      </c>
      <c r="K8" s="613">
        <v>2018</v>
      </c>
      <c r="L8" s="678" t="s">
        <v>0</v>
      </c>
      <c r="M8" s="677" t="s">
        <v>0</v>
      </c>
      <c r="N8" s="677">
        <v>149</v>
      </c>
      <c r="O8" s="677">
        <v>531930</v>
      </c>
      <c r="P8" s="677">
        <v>16</v>
      </c>
      <c r="Q8" s="677">
        <v>41389</v>
      </c>
    </row>
    <row r="9" spans="1:28" s="19" customFormat="1" ht="30" customHeight="1" thickBot="1">
      <c r="A9" s="555">
        <v>2019</v>
      </c>
      <c r="B9" s="688">
        <f>SUM(D9,F9,I9,L9,N9,P9)</f>
        <v>9164</v>
      </c>
      <c r="C9" s="689">
        <f>SUM(E9,G9,J9,M9,O9,Q9)</f>
        <v>28811466</v>
      </c>
      <c r="D9" s="689">
        <v>6829</v>
      </c>
      <c r="E9" s="689">
        <v>22948164</v>
      </c>
      <c r="F9" s="689">
        <v>71</v>
      </c>
      <c r="G9" s="687">
        <v>346808</v>
      </c>
      <c r="H9" s="689"/>
      <c r="I9" s="689">
        <v>2069</v>
      </c>
      <c r="J9" s="689">
        <v>4787166</v>
      </c>
      <c r="K9" s="555">
        <v>2019</v>
      </c>
      <c r="L9" s="688">
        <v>1</v>
      </c>
      <c r="M9" s="689">
        <v>8300</v>
      </c>
      <c r="N9" s="689">
        <v>169</v>
      </c>
      <c r="O9" s="689">
        <v>632328</v>
      </c>
      <c r="P9" s="689">
        <v>25</v>
      </c>
      <c r="Q9" s="689">
        <v>88700</v>
      </c>
    </row>
    <row r="10" spans="1:28" s="19" customFormat="1" ht="30" customHeight="1">
      <c r="A10" s="355" t="s">
        <v>5</v>
      </c>
      <c r="B10" s="356"/>
      <c r="C10" s="356"/>
      <c r="D10" s="356"/>
      <c r="E10" s="476"/>
      <c r="F10" s="356"/>
      <c r="G10" s="356"/>
      <c r="H10" s="356"/>
      <c r="I10" s="356"/>
      <c r="J10" s="356"/>
      <c r="K10" s="355" t="s">
        <v>5</v>
      </c>
      <c r="L10" s="357"/>
      <c r="M10" s="357"/>
      <c r="N10" s="357"/>
      <c r="O10" s="357"/>
      <c r="P10" s="357"/>
      <c r="Q10" s="357"/>
    </row>
    <row r="11" spans="1:28" ht="27.75" customHeight="1">
      <c r="A11" s="15"/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30"/>
      <c r="M11" s="30"/>
      <c r="N11" s="30"/>
      <c r="O11" s="30"/>
      <c r="P11" s="30"/>
      <c r="Q11" s="234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32"/>
    </row>
    <row r="12" spans="1:28" ht="18.75" customHeight="1">
      <c r="A12" s="15"/>
      <c r="B12" s="33"/>
      <c r="C12" s="33"/>
      <c r="D12" s="33"/>
      <c r="E12" s="33"/>
      <c r="F12" s="33"/>
      <c r="G12" s="33"/>
      <c r="H12" s="33"/>
      <c r="I12" s="33"/>
      <c r="J12" s="33"/>
      <c r="K12" s="15"/>
      <c r="L12" s="34"/>
      <c r="M12" s="34"/>
      <c r="N12" s="34"/>
      <c r="O12" s="34"/>
      <c r="P12" s="34"/>
      <c r="Q12" s="235"/>
      <c r="R12" s="31"/>
      <c r="S12" s="31"/>
      <c r="T12" s="31"/>
      <c r="U12" s="31"/>
      <c r="V12" s="31"/>
      <c r="W12" s="31"/>
      <c r="X12" s="31"/>
      <c r="Y12" s="31"/>
      <c r="Z12" s="31"/>
      <c r="AA12" s="32"/>
      <c r="AB12" s="32"/>
    </row>
    <row r="13" spans="1:28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  <c r="AB13" s="32"/>
    </row>
    <row r="14" spans="1:28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292"/>
      <c r="K14" s="35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32"/>
    </row>
    <row r="15" spans="1:28" ht="14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32"/>
    </row>
    <row r="16" spans="1:28" ht="14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32"/>
    </row>
    <row r="17" spans="1:28" ht="14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32"/>
    </row>
    <row r="18" spans="1:28" ht="14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32"/>
    </row>
    <row r="19" spans="1:28" ht="9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32"/>
    </row>
    <row r="20" spans="1:28" s="37" customFormat="1" ht="15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1"/>
      <c r="M20" s="31"/>
      <c r="N20" s="31"/>
      <c r="O20" s="31"/>
      <c r="P20" s="31"/>
      <c r="Q20" s="31"/>
      <c r="R20" s="34"/>
      <c r="S20" s="34"/>
      <c r="T20" s="34"/>
      <c r="U20" s="34"/>
      <c r="V20" s="34"/>
      <c r="W20" s="34"/>
      <c r="X20" s="34"/>
      <c r="Y20" s="34"/>
      <c r="Z20" s="34"/>
      <c r="AA20" s="36"/>
      <c r="AB20" s="36"/>
    </row>
    <row r="21" spans="1:28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32"/>
    </row>
    <row r="22" spans="1:28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</row>
    <row r="23" spans="1:28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32"/>
    </row>
    <row r="24" spans="1:28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32"/>
    </row>
    <row r="25" spans="1:2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/>
      <c r="AB25" s="32"/>
    </row>
    <row r="26" spans="1:28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/>
      <c r="AB26" s="32"/>
    </row>
    <row r="27" spans="1:28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32"/>
    </row>
    <row r="28" spans="1:28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/>
      <c r="AB28" s="32"/>
    </row>
    <row r="29" spans="1:28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32"/>
    </row>
    <row r="30" spans="1:28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</row>
    <row r="31" spans="1:28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32"/>
    </row>
    <row r="32" spans="1:28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32"/>
    </row>
    <row r="33" spans="1:28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/>
      <c r="AB33" s="32"/>
    </row>
    <row r="34" spans="1:28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/>
      <c r="AB34" s="32"/>
    </row>
    <row r="35" spans="1:28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</row>
    <row r="36" spans="1:28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/>
      <c r="AB36" s="32"/>
    </row>
    <row r="37" spans="1:28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  <c r="AB37" s="32"/>
    </row>
    <row r="38" spans="1:28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2"/>
      <c r="AB38" s="32"/>
    </row>
    <row r="39" spans="1:28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  <c r="AB39" s="32"/>
    </row>
    <row r="40" spans="1:28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</row>
    <row r="41" spans="1:28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32"/>
    </row>
    <row r="42" spans="1:28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32"/>
    </row>
    <row r="43" spans="1:28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32"/>
    </row>
    <row r="44" spans="1:28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/>
      <c r="AB44" s="32"/>
    </row>
    <row r="45" spans="1:28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</row>
    <row r="46" spans="1:28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/>
      <c r="AB46" s="32"/>
    </row>
    <row r="47" spans="1:28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32"/>
    </row>
    <row r="48" spans="1:28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/>
      <c r="AB48" s="32"/>
    </row>
    <row r="49" spans="1:28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2"/>
      <c r="AB49" s="32"/>
    </row>
    <row r="50" spans="1:28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2"/>
    </row>
    <row r="51" spans="1:28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2"/>
      <c r="AB51" s="32"/>
    </row>
    <row r="52" spans="1:28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32"/>
    </row>
    <row r="53" spans="1:28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2"/>
      <c r="AB53" s="32"/>
    </row>
    <row r="54" spans="1:28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2"/>
      <c r="AB54" s="32"/>
    </row>
    <row r="55" spans="1:28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</row>
    <row r="56" spans="1:28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2"/>
      <c r="AB56" s="32"/>
    </row>
    <row r="57" spans="1:28">
      <c r="A57" s="38"/>
      <c r="B57" s="38"/>
      <c r="C57" s="38"/>
      <c r="D57" s="38"/>
      <c r="E57" s="38"/>
      <c r="F57" s="38"/>
      <c r="G57" s="38"/>
      <c r="H57" s="38"/>
      <c r="I57" s="38"/>
      <c r="J57" s="35"/>
      <c r="K57" s="38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8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>
      <c r="J69" s="38"/>
    </row>
  </sheetData>
  <mergeCells count="13">
    <mergeCell ref="A1:J1"/>
    <mergeCell ref="K1:Q1"/>
    <mergeCell ref="A3:A4"/>
    <mergeCell ref="K3:K4"/>
    <mergeCell ref="N3:O3"/>
    <mergeCell ref="I3:J3"/>
    <mergeCell ref="L3:M3"/>
    <mergeCell ref="P3:Q3"/>
    <mergeCell ref="B3:C3"/>
    <mergeCell ref="F3:H3"/>
    <mergeCell ref="D3:E3"/>
    <mergeCell ref="F2:J2"/>
    <mergeCell ref="N2:Q2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96" firstPageNumber="314" orientation="portrait" useFirstPageNumber="1" horizontalDpi="300" verticalDpi="300" r:id="rId1"/>
  <headerFooter alignWithMargins="0"/>
  <colBreaks count="1" manualBreakCount="1">
    <brk id="10" max="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view="pageBreakPreview" zoomScale="85" zoomScaleNormal="85" zoomScaleSheetLayoutView="85" workbookViewId="0">
      <selection activeCell="G12" sqref="G12"/>
    </sheetView>
  </sheetViews>
  <sheetFormatPr defaultRowHeight="16.5"/>
  <cols>
    <col min="1" max="2" width="6.77734375" style="236" customWidth="1"/>
    <col min="3" max="4" width="6.77734375" style="550" customWidth="1"/>
    <col min="5" max="5" width="6.77734375" style="236" customWidth="1"/>
    <col min="6" max="6" width="10.5546875" style="236" customWidth="1"/>
    <col min="7" max="7" width="13.21875" style="236" customWidth="1"/>
    <col min="8" max="8" width="14.33203125" style="236" customWidth="1"/>
    <col min="9" max="9" width="12.6640625" style="236" customWidth="1"/>
    <col min="10" max="10" width="11.33203125" style="237" customWidth="1"/>
    <col min="11" max="11" width="7.77734375" style="237" customWidth="1"/>
    <col min="12" max="12" width="14.44140625" style="237" customWidth="1"/>
    <col min="13" max="13" width="8.44140625" style="237" customWidth="1"/>
    <col min="14" max="15" width="6.77734375" style="236" customWidth="1"/>
    <col min="16" max="16" width="7.77734375" style="236" bestFit="1" customWidth="1"/>
    <col min="17" max="17" width="6.77734375" style="236" customWidth="1"/>
    <col min="18" max="18" width="6.77734375" style="237" customWidth="1"/>
    <col min="19" max="19" width="8.77734375" style="237" customWidth="1"/>
    <col min="20" max="20" width="6.77734375" style="236" customWidth="1"/>
    <col min="21" max="21" width="9.44140625" style="236" customWidth="1"/>
    <col min="22" max="22" width="9.6640625" style="236" customWidth="1"/>
    <col min="23" max="23" width="6.77734375" style="236" customWidth="1"/>
    <col min="24" max="24" width="10" style="236" customWidth="1"/>
    <col min="25" max="25" width="6.77734375" style="236" customWidth="1"/>
    <col min="26" max="26" width="14.109375" style="237" customWidth="1"/>
    <col min="27" max="27" width="6.77734375" style="237" customWidth="1"/>
    <col min="28" max="28" width="11.5546875" style="237" customWidth="1"/>
    <col min="29" max="29" width="6.77734375" style="237" customWidth="1"/>
    <col min="30" max="16384" width="8.88671875" style="237"/>
  </cols>
  <sheetData>
    <row r="1" spans="1:29" s="501" customFormat="1" ht="54.95" customHeight="1">
      <c r="A1" s="934" t="s">
        <v>722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 t="s">
        <v>723</v>
      </c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</row>
    <row r="2" spans="1:29" s="358" customFormat="1" ht="21" customHeight="1" thickBot="1">
      <c r="C2" s="556"/>
      <c r="D2" s="556"/>
      <c r="K2" s="1148" t="s">
        <v>281</v>
      </c>
      <c r="L2" s="1149"/>
      <c r="M2" s="1149"/>
      <c r="AA2" s="1148" t="s">
        <v>281</v>
      </c>
      <c r="AB2" s="1149"/>
      <c r="AC2" s="1149"/>
    </row>
    <row r="3" spans="1:29" s="358" customFormat="1" ht="31.5" customHeight="1">
      <c r="A3" s="998" t="s">
        <v>32</v>
      </c>
      <c r="B3" s="938" t="s">
        <v>104</v>
      </c>
      <c r="C3" s="1011"/>
      <c r="D3" s="978"/>
      <c r="E3" s="994" t="s">
        <v>282</v>
      </c>
      <c r="F3" s="996"/>
      <c r="G3" s="996"/>
      <c r="H3" s="996"/>
      <c r="I3" s="996"/>
      <c r="J3" s="996"/>
      <c r="K3" s="996"/>
      <c r="L3" s="996"/>
      <c r="M3" s="996"/>
      <c r="N3" s="998" t="s">
        <v>32</v>
      </c>
      <c r="O3" s="994" t="s">
        <v>289</v>
      </c>
      <c r="P3" s="996"/>
      <c r="Q3" s="996"/>
      <c r="R3" s="996"/>
      <c r="S3" s="996"/>
      <c r="T3" s="996"/>
      <c r="U3" s="996"/>
      <c r="V3" s="996"/>
      <c r="W3" s="996"/>
      <c r="X3" s="998"/>
      <c r="Y3" s="938" t="s">
        <v>298</v>
      </c>
      <c r="Z3" s="996"/>
      <c r="AA3" s="996"/>
      <c r="AB3" s="996"/>
      <c r="AC3" s="996"/>
    </row>
    <row r="4" spans="1:29" s="358" customFormat="1" ht="63.75" customHeight="1">
      <c r="A4" s="1006"/>
      <c r="B4" s="1145"/>
      <c r="C4" s="985"/>
      <c r="D4" s="979"/>
      <c r="E4" s="367"/>
      <c r="F4" s="1002" t="s">
        <v>283</v>
      </c>
      <c r="G4" s="1002" t="s">
        <v>284</v>
      </c>
      <c r="H4" s="1002" t="s">
        <v>285</v>
      </c>
      <c r="I4" s="1009" t="s">
        <v>286</v>
      </c>
      <c r="J4" s="1146" t="s">
        <v>615</v>
      </c>
      <c r="K4" s="1002" t="s">
        <v>287</v>
      </c>
      <c r="L4" s="1002" t="s">
        <v>288</v>
      </c>
      <c r="M4" s="1004" t="s">
        <v>617</v>
      </c>
      <c r="N4" s="1006"/>
      <c r="O4" s="367"/>
      <c r="P4" s="1002" t="s">
        <v>290</v>
      </c>
      <c r="Q4" s="1121" t="s">
        <v>292</v>
      </c>
      <c r="R4" s="1122"/>
      <c r="S4" s="1123"/>
      <c r="T4" s="1002" t="s">
        <v>295</v>
      </c>
      <c r="U4" s="1002" t="s">
        <v>286</v>
      </c>
      <c r="V4" s="1009" t="s">
        <v>614</v>
      </c>
      <c r="W4" s="1002" t="s">
        <v>296</v>
      </c>
      <c r="X4" s="1002" t="s">
        <v>297</v>
      </c>
      <c r="Y4" s="367"/>
      <c r="Z4" s="1002" t="s">
        <v>299</v>
      </c>
      <c r="AA4" s="1002" t="s">
        <v>300</v>
      </c>
      <c r="AB4" s="1002" t="s">
        <v>301</v>
      </c>
      <c r="AC4" s="1004" t="s">
        <v>302</v>
      </c>
    </row>
    <row r="5" spans="1:29" s="358" customFormat="1" ht="96" customHeight="1">
      <c r="A5" s="1007"/>
      <c r="B5" s="727"/>
      <c r="C5" s="459" t="s">
        <v>621</v>
      </c>
      <c r="D5" s="459" t="s">
        <v>622</v>
      </c>
      <c r="E5" s="368"/>
      <c r="F5" s="1001"/>
      <c r="G5" s="1001"/>
      <c r="H5" s="1001"/>
      <c r="I5" s="1007"/>
      <c r="J5" s="1147"/>
      <c r="K5" s="1001"/>
      <c r="L5" s="1001"/>
      <c r="M5" s="939"/>
      <c r="N5" s="1007"/>
      <c r="O5" s="366"/>
      <c r="P5" s="1001"/>
      <c r="Q5" s="445" t="s">
        <v>291</v>
      </c>
      <c r="R5" s="445" t="s">
        <v>293</v>
      </c>
      <c r="S5" s="446" t="s">
        <v>294</v>
      </c>
      <c r="T5" s="1001"/>
      <c r="U5" s="1001"/>
      <c r="V5" s="1007"/>
      <c r="W5" s="1001"/>
      <c r="X5" s="1001"/>
      <c r="Y5" s="369"/>
      <c r="Z5" s="1001"/>
      <c r="AA5" s="1001"/>
      <c r="AB5" s="1001"/>
      <c r="AC5" s="939"/>
    </row>
    <row r="6" spans="1:29" s="359" customFormat="1" ht="24.95" customHeight="1">
      <c r="A6" s="295">
        <v>2015</v>
      </c>
      <c r="B6" s="299">
        <v>1162</v>
      </c>
      <c r="C6" s="676" t="s">
        <v>638</v>
      </c>
      <c r="D6" s="676" t="s">
        <v>638</v>
      </c>
      <c r="E6" s="298">
        <v>867</v>
      </c>
      <c r="F6" s="298" t="s">
        <v>0</v>
      </c>
      <c r="G6" s="298">
        <v>185</v>
      </c>
      <c r="H6" s="298">
        <v>42</v>
      </c>
      <c r="I6" s="298" t="s">
        <v>0</v>
      </c>
      <c r="J6" s="298" t="s">
        <v>0</v>
      </c>
      <c r="K6" s="298">
        <v>3</v>
      </c>
      <c r="L6" s="298" t="s">
        <v>0</v>
      </c>
      <c r="M6" s="298">
        <v>637</v>
      </c>
      <c r="N6" s="295">
        <v>2015</v>
      </c>
      <c r="O6" s="296">
        <v>281</v>
      </c>
      <c r="P6" s="298">
        <v>14</v>
      </c>
      <c r="Q6" s="298">
        <v>122</v>
      </c>
      <c r="R6" s="298">
        <v>60</v>
      </c>
      <c r="S6" s="298">
        <v>16</v>
      </c>
      <c r="T6" s="298">
        <v>64</v>
      </c>
      <c r="U6" s="298" t="s">
        <v>0</v>
      </c>
      <c r="V6" s="298" t="s">
        <v>0</v>
      </c>
      <c r="W6" s="298">
        <v>5</v>
      </c>
      <c r="X6" s="298"/>
      <c r="Y6" s="298">
        <v>14</v>
      </c>
      <c r="Z6" s="298" t="s">
        <v>0</v>
      </c>
      <c r="AA6" s="298">
        <v>2</v>
      </c>
      <c r="AB6" s="298">
        <v>9</v>
      </c>
      <c r="AC6" s="298">
        <v>3</v>
      </c>
    </row>
    <row r="7" spans="1:29" s="360" customFormat="1" ht="24.95" customHeight="1">
      <c r="A7" s="295">
        <v>2016</v>
      </c>
      <c r="B7" s="299">
        <v>1296</v>
      </c>
      <c r="C7" s="676" t="s">
        <v>638</v>
      </c>
      <c r="D7" s="676" t="s">
        <v>639</v>
      </c>
      <c r="E7" s="298">
        <v>814</v>
      </c>
      <c r="F7" s="298" t="s">
        <v>0</v>
      </c>
      <c r="G7" s="298">
        <v>185</v>
      </c>
      <c r="H7" s="298">
        <v>36</v>
      </c>
      <c r="I7" s="298" t="s">
        <v>0</v>
      </c>
      <c r="J7" s="298" t="s">
        <v>0</v>
      </c>
      <c r="K7" s="298">
        <v>4</v>
      </c>
      <c r="L7" s="298" t="s">
        <v>0</v>
      </c>
      <c r="M7" s="298">
        <v>589</v>
      </c>
      <c r="N7" s="295">
        <v>2016</v>
      </c>
      <c r="O7" s="296">
        <v>291</v>
      </c>
      <c r="P7" s="298">
        <v>13</v>
      </c>
      <c r="Q7" s="298">
        <v>117</v>
      </c>
      <c r="R7" s="298">
        <v>69</v>
      </c>
      <c r="S7" s="298">
        <v>16</v>
      </c>
      <c r="T7" s="298">
        <v>71</v>
      </c>
      <c r="U7" s="298" t="s">
        <v>0</v>
      </c>
      <c r="V7" s="298" t="s">
        <v>0</v>
      </c>
      <c r="W7" s="298">
        <v>5</v>
      </c>
      <c r="X7" s="298" t="s">
        <v>0</v>
      </c>
      <c r="Y7" s="298">
        <v>191</v>
      </c>
      <c r="Z7" s="298" t="s">
        <v>0</v>
      </c>
      <c r="AA7" s="298">
        <v>2</v>
      </c>
      <c r="AB7" s="298">
        <v>10</v>
      </c>
      <c r="AC7" s="298">
        <v>179</v>
      </c>
    </row>
    <row r="8" spans="1:29" s="360" customFormat="1" ht="24.95" customHeight="1">
      <c r="A8" s="588">
        <v>2017</v>
      </c>
      <c r="B8" s="580">
        <v>1260</v>
      </c>
      <c r="C8" s="676" t="s">
        <v>639</v>
      </c>
      <c r="D8" s="676" t="s">
        <v>638</v>
      </c>
      <c r="E8" s="592">
        <v>762</v>
      </c>
      <c r="F8" s="592" t="s">
        <v>0</v>
      </c>
      <c r="G8" s="592">
        <v>180</v>
      </c>
      <c r="H8" s="592">
        <v>36</v>
      </c>
      <c r="I8" s="592" t="s">
        <v>0</v>
      </c>
      <c r="J8" s="592" t="s">
        <v>0</v>
      </c>
      <c r="K8" s="592">
        <v>4</v>
      </c>
      <c r="L8" s="592" t="s">
        <v>0</v>
      </c>
      <c r="M8" s="592">
        <v>542</v>
      </c>
      <c r="N8" s="588">
        <v>2017</v>
      </c>
      <c r="O8" s="592">
        <v>297</v>
      </c>
      <c r="P8" s="592">
        <v>13</v>
      </c>
      <c r="Q8" s="592">
        <v>121</v>
      </c>
      <c r="R8" s="592">
        <v>71</v>
      </c>
      <c r="S8" s="592">
        <v>15</v>
      </c>
      <c r="T8" s="592">
        <v>72</v>
      </c>
      <c r="U8" s="592" t="s">
        <v>0</v>
      </c>
      <c r="V8" s="592" t="s">
        <v>0</v>
      </c>
      <c r="W8" s="592">
        <v>5</v>
      </c>
      <c r="X8" s="592" t="s">
        <v>0</v>
      </c>
      <c r="Y8" s="592">
        <v>201</v>
      </c>
      <c r="Z8" s="592" t="s">
        <v>0</v>
      </c>
      <c r="AA8" s="592">
        <v>2</v>
      </c>
      <c r="AB8" s="592">
        <v>9</v>
      </c>
      <c r="AC8" s="592">
        <v>190</v>
      </c>
    </row>
    <row r="9" spans="1:29" s="509" customFormat="1" ht="24.95" customHeight="1">
      <c r="A9" s="613">
        <v>2018</v>
      </c>
      <c r="B9" s="728">
        <v>1205</v>
      </c>
      <c r="C9" s="648">
        <v>973</v>
      </c>
      <c r="D9" s="648">
        <v>232</v>
      </c>
      <c r="E9" s="648">
        <v>700</v>
      </c>
      <c r="F9" s="648" t="s">
        <v>0</v>
      </c>
      <c r="G9" s="729">
        <v>178</v>
      </c>
      <c r="H9" s="648">
        <v>34</v>
      </c>
      <c r="I9" s="648" t="s">
        <v>0</v>
      </c>
      <c r="J9" s="729" t="s">
        <v>0</v>
      </c>
      <c r="K9" s="729">
        <v>4</v>
      </c>
      <c r="L9" s="729" t="s">
        <v>0</v>
      </c>
      <c r="M9" s="648">
        <v>484</v>
      </c>
      <c r="N9" s="613">
        <v>2018</v>
      </c>
      <c r="O9" s="675">
        <v>302</v>
      </c>
      <c r="P9" s="675">
        <v>13</v>
      </c>
      <c r="Q9" s="648">
        <v>126</v>
      </c>
      <c r="R9" s="648">
        <v>69</v>
      </c>
      <c r="S9" s="648">
        <v>15</v>
      </c>
      <c r="T9" s="648">
        <v>74</v>
      </c>
      <c r="U9" s="730" t="s">
        <v>0</v>
      </c>
      <c r="V9" s="729" t="s">
        <v>0</v>
      </c>
      <c r="W9" s="729">
        <v>5</v>
      </c>
      <c r="X9" s="675" t="s">
        <v>0</v>
      </c>
      <c r="Y9" s="675">
        <v>203</v>
      </c>
      <c r="Z9" s="675" t="s">
        <v>0</v>
      </c>
      <c r="AA9" s="675">
        <v>3</v>
      </c>
      <c r="AB9" s="675">
        <v>11</v>
      </c>
      <c r="AC9" s="675">
        <v>189</v>
      </c>
    </row>
    <row r="10" spans="1:29" s="360" customFormat="1" ht="24.95" customHeight="1" thickBot="1">
      <c r="A10" s="781">
        <v>2019</v>
      </c>
      <c r="B10" s="782">
        <f>SUM(C10:D10)</f>
        <v>1167</v>
      </c>
      <c r="C10" s="783">
        <v>935</v>
      </c>
      <c r="D10" s="783">
        <v>232</v>
      </c>
      <c r="E10" s="783">
        <f>SUM(F10:M10)</f>
        <v>652</v>
      </c>
      <c r="F10" s="783">
        <v>0</v>
      </c>
      <c r="G10" s="784">
        <v>172</v>
      </c>
      <c r="H10" s="783">
        <v>34</v>
      </c>
      <c r="I10" s="783">
        <v>0</v>
      </c>
      <c r="J10" s="784">
        <v>0</v>
      </c>
      <c r="K10" s="784">
        <v>2</v>
      </c>
      <c r="L10" s="784">
        <v>0</v>
      </c>
      <c r="M10" s="783">
        <v>444</v>
      </c>
      <c r="N10" s="781">
        <v>2019</v>
      </c>
      <c r="O10" s="785">
        <f>SUM(P10:X10)</f>
        <v>299</v>
      </c>
      <c r="P10" s="785">
        <v>13</v>
      </c>
      <c r="Q10" s="783">
        <v>125</v>
      </c>
      <c r="R10" s="783">
        <v>66</v>
      </c>
      <c r="S10" s="783">
        <v>14</v>
      </c>
      <c r="T10" s="783">
        <v>76</v>
      </c>
      <c r="U10" s="786">
        <v>0</v>
      </c>
      <c r="V10" s="784">
        <v>0</v>
      </c>
      <c r="W10" s="784">
        <v>5</v>
      </c>
      <c r="X10" s="785">
        <v>0</v>
      </c>
      <c r="Y10" s="785">
        <f>SUM(Z10:AC10)</f>
        <v>216</v>
      </c>
      <c r="Z10" s="785">
        <v>0</v>
      </c>
      <c r="AA10" s="785">
        <v>3</v>
      </c>
      <c r="AB10" s="785">
        <v>11</v>
      </c>
      <c r="AC10" s="785">
        <v>202</v>
      </c>
    </row>
    <row r="11" spans="1:29" s="360" customFormat="1" ht="24.95" customHeight="1">
      <c r="A11" s="1150" t="s">
        <v>33</v>
      </c>
      <c r="B11" s="1150"/>
      <c r="C11" s="1150"/>
      <c r="D11" s="1150"/>
      <c r="E11" s="1150"/>
      <c r="F11" s="297"/>
      <c r="G11" s="297"/>
      <c r="H11" s="297"/>
      <c r="I11" s="297"/>
      <c r="J11" s="297"/>
      <c r="K11" s="297"/>
      <c r="L11" s="297"/>
      <c r="M11" s="297"/>
      <c r="N11" s="1150" t="s">
        <v>60</v>
      </c>
      <c r="O11" s="1150"/>
      <c r="P11" s="1150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</row>
    <row r="12" spans="1:29" s="365" customFormat="1" ht="24.95" customHeight="1">
      <c r="A12" s="362" t="s">
        <v>616</v>
      </c>
      <c r="B12" s="363"/>
      <c r="C12" s="363"/>
      <c r="D12" s="363"/>
      <c r="E12" s="363"/>
      <c r="F12" s="363"/>
      <c r="G12" s="364"/>
      <c r="N12" s="362" t="s">
        <v>619</v>
      </c>
    </row>
    <row r="13" spans="1:29" s="365" customFormat="1" ht="24.95" customHeight="1">
      <c r="A13" s="362" t="s">
        <v>618</v>
      </c>
      <c r="B13" s="363"/>
      <c r="C13" s="363"/>
      <c r="D13" s="363"/>
      <c r="E13" s="363"/>
      <c r="F13" s="363"/>
      <c r="G13" s="364"/>
      <c r="N13" s="507" t="s">
        <v>620</v>
      </c>
      <c r="O13" s="507"/>
      <c r="P13" s="507"/>
      <c r="Q13" s="507"/>
    </row>
    <row r="14" spans="1:29">
      <c r="E14" s="238"/>
      <c r="F14" s="238"/>
      <c r="G14" s="238"/>
      <c r="H14" s="238"/>
      <c r="I14" s="238"/>
      <c r="J14" s="239"/>
      <c r="K14" s="239"/>
      <c r="N14" s="237"/>
      <c r="O14" s="239"/>
      <c r="P14" s="239"/>
      <c r="Q14" s="240"/>
      <c r="R14" s="239"/>
      <c r="S14" s="239"/>
      <c r="T14" s="239"/>
      <c r="U14" s="239"/>
      <c r="V14" s="240"/>
      <c r="W14" s="239"/>
      <c r="X14" s="239"/>
      <c r="Y14" s="239"/>
      <c r="Z14" s="240"/>
      <c r="AA14" s="239"/>
      <c r="AB14" s="240"/>
      <c r="AC14" s="240"/>
    </row>
    <row r="15" spans="1:29">
      <c r="E15" s="238"/>
      <c r="F15" s="238"/>
      <c r="G15" s="238"/>
      <c r="H15" s="238"/>
      <c r="I15" s="238"/>
      <c r="J15" s="239"/>
      <c r="K15" s="239"/>
      <c r="N15" s="237"/>
      <c r="O15" s="239"/>
      <c r="P15" s="239"/>
      <c r="Q15" s="240"/>
      <c r="R15" s="239"/>
      <c r="S15" s="239"/>
      <c r="T15" s="239"/>
      <c r="U15" s="239"/>
      <c r="V15" s="240"/>
      <c r="W15" s="239"/>
      <c r="X15" s="239"/>
      <c r="Y15" s="239"/>
      <c r="Z15" s="240"/>
      <c r="AA15" s="239"/>
      <c r="AB15" s="240"/>
      <c r="AC15" s="240"/>
    </row>
    <row r="16" spans="1:29">
      <c r="E16" s="238"/>
      <c r="F16" s="238"/>
      <c r="G16" s="238"/>
      <c r="H16" s="238"/>
      <c r="I16" s="238"/>
      <c r="J16" s="239"/>
      <c r="K16" s="239"/>
      <c r="N16" s="237"/>
      <c r="O16" s="239"/>
      <c r="P16" s="239"/>
      <c r="Q16" s="240"/>
      <c r="R16" s="239"/>
      <c r="S16" s="239"/>
      <c r="T16" s="239"/>
      <c r="U16" s="239"/>
      <c r="V16" s="240"/>
      <c r="W16" s="239"/>
      <c r="X16" s="239"/>
      <c r="Y16" s="239"/>
      <c r="Z16" s="240"/>
      <c r="AA16" s="239"/>
      <c r="AB16" s="240"/>
      <c r="AC16" s="240"/>
    </row>
    <row r="17" spans="1:29">
      <c r="F17" s="238"/>
      <c r="G17" s="238"/>
      <c r="H17" s="238"/>
      <c r="I17" s="238"/>
      <c r="J17" s="239"/>
      <c r="K17" s="239"/>
      <c r="N17" s="237"/>
      <c r="O17" s="239"/>
      <c r="P17" s="239"/>
      <c r="Q17" s="240"/>
      <c r="R17" s="239"/>
      <c r="S17" s="239"/>
      <c r="T17" s="239"/>
      <c r="U17" s="239"/>
      <c r="V17" s="240"/>
      <c r="W17" s="239"/>
      <c r="X17" s="239"/>
      <c r="Y17" s="239"/>
      <c r="Z17" s="240"/>
      <c r="AA17" s="239"/>
      <c r="AB17" s="240"/>
      <c r="AC17" s="240"/>
    </row>
    <row r="18" spans="1:29">
      <c r="F18" s="238"/>
      <c r="G18" s="238"/>
      <c r="H18" s="238"/>
      <c r="I18" s="238"/>
      <c r="J18" s="239"/>
      <c r="K18" s="239"/>
      <c r="N18" s="237"/>
      <c r="O18" s="239"/>
      <c r="P18" s="239"/>
      <c r="Q18" s="240"/>
      <c r="R18" s="239"/>
      <c r="S18" s="239"/>
      <c r="T18" s="239"/>
      <c r="U18" s="239"/>
      <c r="V18" s="240"/>
      <c r="W18" s="239"/>
      <c r="X18" s="239"/>
      <c r="Y18" s="239"/>
      <c r="Z18" s="240"/>
      <c r="AA18" s="239"/>
      <c r="AB18" s="240"/>
      <c r="AC18" s="240"/>
    </row>
    <row r="19" spans="1:29">
      <c r="F19" s="238"/>
      <c r="G19" s="238"/>
      <c r="H19" s="238"/>
      <c r="I19" s="238"/>
      <c r="J19" s="239"/>
      <c r="K19" s="239"/>
      <c r="N19" s="237"/>
      <c r="O19" s="239"/>
      <c r="P19" s="239"/>
      <c r="Q19" s="240"/>
      <c r="R19" s="239"/>
      <c r="S19" s="239"/>
      <c r="T19" s="239"/>
      <c r="U19" s="239"/>
      <c r="V19" s="240"/>
      <c r="W19" s="239"/>
      <c r="X19" s="239"/>
      <c r="Y19" s="239"/>
      <c r="Z19" s="240"/>
      <c r="AA19" s="239"/>
      <c r="AB19" s="240"/>
      <c r="AC19" s="240"/>
    </row>
    <row r="20" spans="1:29">
      <c r="F20" s="238"/>
      <c r="G20" s="238"/>
      <c r="H20" s="238"/>
      <c r="I20" s="238"/>
      <c r="J20" s="239"/>
      <c r="K20" s="239"/>
      <c r="N20" s="237"/>
      <c r="O20" s="239"/>
      <c r="P20" s="239"/>
      <c r="Q20" s="240"/>
      <c r="R20" s="239"/>
      <c r="S20" s="239"/>
      <c r="T20" s="239"/>
      <c r="U20" s="239"/>
      <c r="V20" s="240"/>
      <c r="W20" s="239"/>
      <c r="X20" s="239"/>
      <c r="Y20" s="239"/>
      <c r="Z20" s="240"/>
      <c r="AA20" s="239"/>
      <c r="AB20" s="240"/>
      <c r="AC20" s="240"/>
    </row>
    <row r="21" spans="1:29">
      <c r="F21" s="238"/>
      <c r="G21" s="238"/>
      <c r="H21" s="238"/>
      <c r="I21" s="238"/>
      <c r="J21" s="239"/>
      <c r="K21" s="239"/>
      <c r="N21" s="237"/>
      <c r="O21" s="239"/>
      <c r="P21" s="239"/>
      <c r="Q21" s="240"/>
      <c r="R21" s="239"/>
      <c r="S21" s="239"/>
      <c r="T21" s="239"/>
      <c r="U21" s="239"/>
      <c r="V21" s="240"/>
      <c r="W21" s="239"/>
      <c r="X21" s="239"/>
      <c r="Y21" s="239"/>
      <c r="Z21" s="240"/>
      <c r="AA21" s="239"/>
      <c r="AB21" s="240"/>
      <c r="AC21" s="240"/>
    </row>
    <row r="22" spans="1:29">
      <c r="F22" s="238"/>
      <c r="G22" s="238"/>
      <c r="H22" s="238"/>
      <c r="I22" s="238"/>
      <c r="J22" s="239"/>
      <c r="K22" s="239"/>
      <c r="N22" s="237"/>
      <c r="O22" s="239"/>
      <c r="P22" s="239"/>
      <c r="Q22" s="240"/>
      <c r="R22" s="239"/>
      <c r="S22" s="239"/>
      <c r="T22" s="239"/>
      <c r="U22" s="239"/>
      <c r="V22" s="240"/>
      <c r="W22" s="239"/>
      <c r="X22" s="239"/>
      <c r="Y22" s="239"/>
      <c r="Z22" s="240"/>
      <c r="AA22" s="239"/>
      <c r="AB22" s="240"/>
      <c r="AC22" s="240"/>
    </row>
    <row r="23" spans="1:29">
      <c r="F23" s="238"/>
      <c r="G23" s="238"/>
      <c r="H23" s="238"/>
      <c r="I23" s="238"/>
      <c r="J23" s="239"/>
      <c r="K23" s="239"/>
      <c r="N23" s="237"/>
      <c r="O23" s="239"/>
      <c r="P23" s="239"/>
      <c r="Q23" s="240"/>
      <c r="R23" s="239"/>
      <c r="S23" s="239"/>
      <c r="T23" s="239"/>
      <c r="U23" s="239"/>
      <c r="V23" s="240"/>
      <c r="W23" s="239"/>
      <c r="X23" s="239"/>
      <c r="Y23" s="239"/>
      <c r="Z23" s="240"/>
      <c r="AA23" s="239"/>
      <c r="AB23" s="240"/>
      <c r="AC23" s="240"/>
    </row>
    <row r="24" spans="1:29">
      <c r="F24" s="238"/>
      <c r="G24" s="238"/>
      <c r="H24" s="238"/>
      <c r="I24" s="238"/>
      <c r="J24" s="239"/>
      <c r="K24" s="239"/>
      <c r="N24" s="237"/>
      <c r="O24" s="239"/>
      <c r="P24" s="239"/>
      <c r="Q24" s="240"/>
      <c r="R24" s="239"/>
      <c r="S24" s="239"/>
      <c r="T24" s="239"/>
      <c r="U24" s="239"/>
      <c r="V24" s="239"/>
      <c r="W24" s="239"/>
      <c r="X24" s="239"/>
      <c r="Y24" s="239"/>
      <c r="Z24" s="240"/>
      <c r="AA24" s="239"/>
      <c r="AB24" s="240"/>
      <c r="AC24" s="240"/>
    </row>
    <row r="25" spans="1:29">
      <c r="F25" s="238"/>
      <c r="G25" s="238"/>
      <c r="H25" s="238"/>
      <c r="I25" s="238"/>
      <c r="J25" s="239"/>
      <c r="K25" s="239"/>
      <c r="N25" s="237"/>
      <c r="O25" s="239"/>
      <c r="P25" s="239"/>
      <c r="Q25" s="241"/>
      <c r="T25" s="237"/>
      <c r="U25" s="237"/>
      <c r="V25" s="237"/>
      <c r="W25" s="237"/>
      <c r="X25" s="237"/>
      <c r="Y25" s="237"/>
      <c r="Z25" s="241"/>
      <c r="AB25" s="241"/>
      <c r="AC25" s="241"/>
    </row>
    <row r="26" spans="1:29">
      <c r="F26" s="238"/>
      <c r="G26" s="238"/>
      <c r="H26" s="238"/>
      <c r="I26" s="238"/>
      <c r="J26" s="239"/>
      <c r="K26" s="239"/>
      <c r="N26" s="237"/>
      <c r="O26" s="239"/>
      <c r="P26" s="239"/>
      <c r="Q26" s="241"/>
      <c r="T26" s="237"/>
      <c r="U26" s="237"/>
      <c r="V26" s="237"/>
      <c r="W26" s="237"/>
      <c r="X26" s="237"/>
      <c r="Y26" s="237"/>
      <c r="Z26" s="241"/>
      <c r="AB26" s="241"/>
      <c r="AC26" s="241"/>
    </row>
    <row r="27" spans="1:29">
      <c r="F27" s="238"/>
      <c r="G27" s="238"/>
      <c r="H27" s="238"/>
      <c r="I27" s="238"/>
      <c r="J27" s="239"/>
      <c r="K27" s="239"/>
      <c r="O27" s="239"/>
      <c r="P27" s="239"/>
      <c r="Q27" s="241"/>
      <c r="T27" s="237"/>
      <c r="U27" s="237"/>
      <c r="V27" s="237"/>
      <c r="W27" s="237"/>
      <c r="X27" s="237"/>
      <c r="Y27" s="237"/>
      <c r="Z27" s="241"/>
      <c r="AB27" s="241"/>
      <c r="AC27" s="241"/>
    </row>
    <row r="28" spans="1:29">
      <c r="A28" s="18"/>
      <c r="B28" s="18"/>
      <c r="C28" s="577"/>
      <c r="D28" s="577"/>
      <c r="E28" s="18"/>
      <c r="F28" s="238"/>
      <c r="G28" s="238"/>
      <c r="H28" s="238"/>
      <c r="I28" s="238"/>
      <c r="J28" s="239"/>
      <c r="K28" s="239"/>
      <c r="O28" s="239"/>
      <c r="P28" s="239"/>
      <c r="Q28" s="241"/>
      <c r="T28" s="237"/>
      <c r="U28" s="237"/>
      <c r="V28" s="237"/>
      <c r="W28" s="237"/>
      <c r="X28" s="237"/>
      <c r="Y28" s="237"/>
      <c r="Z28" s="241"/>
      <c r="AB28" s="241"/>
      <c r="AC28" s="241"/>
    </row>
    <row r="29" spans="1:29">
      <c r="A29" s="18"/>
      <c r="B29" s="18"/>
      <c r="C29" s="577"/>
      <c r="D29" s="577"/>
      <c r="E29" s="18"/>
      <c r="F29" s="238"/>
      <c r="G29" s="238"/>
      <c r="H29" s="238"/>
      <c r="I29" s="238"/>
      <c r="J29" s="239"/>
      <c r="K29" s="239"/>
      <c r="O29" s="239"/>
      <c r="P29" s="239"/>
      <c r="Q29" s="241"/>
      <c r="T29" s="237"/>
      <c r="U29" s="237"/>
      <c r="V29" s="237"/>
      <c r="W29" s="237"/>
      <c r="X29" s="237"/>
      <c r="Y29" s="237"/>
      <c r="Z29" s="241"/>
      <c r="AB29" s="241"/>
      <c r="AC29" s="241"/>
    </row>
    <row r="30" spans="1:29">
      <c r="A30" s="18"/>
      <c r="B30" s="18"/>
      <c r="C30" s="577"/>
      <c r="D30" s="577"/>
      <c r="E30" s="18"/>
      <c r="F30" s="238"/>
      <c r="G30" s="238"/>
      <c r="H30" s="238"/>
      <c r="I30" s="238"/>
      <c r="J30" s="239"/>
      <c r="K30" s="239"/>
      <c r="O30" s="239"/>
      <c r="P30" s="239"/>
      <c r="Q30" s="241"/>
      <c r="T30" s="237"/>
      <c r="U30" s="237"/>
      <c r="V30" s="237"/>
      <c r="W30" s="237"/>
      <c r="X30" s="237"/>
      <c r="Y30" s="237"/>
      <c r="Z30" s="241"/>
      <c r="AB30" s="241"/>
      <c r="AC30" s="241"/>
    </row>
    <row r="31" spans="1:29">
      <c r="A31" s="18"/>
      <c r="B31" s="18"/>
      <c r="C31" s="577"/>
      <c r="D31" s="577"/>
      <c r="E31" s="18"/>
      <c r="F31" s="238"/>
      <c r="G31" s="238"/>
      <c r="H31" s="238"/>
      <c r="I31" s="238"/>
      <c r="J31" s="239"/>
      <c r="K31" s="239"/>
      <c r="O31" s="239"/>
      <c r="P31" s="239"/>
      <c r="Q31" s="241"/>
      <c r="T31" s="237"/>
      <c r="U31" s="237"/>
      <c r="V31" s="237"/>
      <c r="W31" s="237"/>
      <c r="X31" s="237"/>
      <c r="Y31" s="237"/>
      <c r="Z31" s="241"/>
      <c r="AB31" s="241"/>
      <c r="AC31" s="241"/>
    </row>
    <row r="32" spans="1:29">
      <c r="A32" s="18"/>
      <c r="B32" s="18"/>
      <c r="C32" s="577"/>
      <c r="D32" s="577"/>
      <c r="E32" s="18"/>
      <c r="F32" s="238"/>
      <c r="G32" s="238"/>
      <c r="H32" s="238"/>
      <c r="I32" s="238"/>
      <c r="J32" s="239"/>
      <c r="K32" s="239"/>
      <c r="O32" s="239"/>
      <c r="P32" s="239"/>
      <c r="Q32" s="241"/>
      <c r="T32" s="237"/>
      <c r="U32" s="237"/>
      <c r="V32" s="237"/>
      <c r="W32" s="237"/>
      <c r="X32" s="237"/>
      <c r="Y32" s="237"/>
      <c r="Z32" s="241"/>
      <c r="AB32" s="241"/>
      <c r="AC32" s="241"/>
    </row>
    <row r="33" spans="1:29">
      <c r="A33" s="18"/>
      <c r="B33" s="18"/>
      <c r="C33" s="577"/>
      <c r="D33" s="577"/>
      <c r="E33" s="18"/>
      <c r="F33" s="238"/>
      <c r="G33" s="238"/>
      <c r="H33" s="238"/>
      <c r="I33" s="238"/>
      <c r="J33" s="239"/>
      <c r="K33" s="239"/>
      <c r="O33" s="239"/>
      <c r="P33" s="239"/>
      <c r="Q33" s="241"/>
      <c r="T33" s="237"/>
      <c r="U33" s="237"/>
      <c r="V33" s="237"/>
      <c r="W33" s="237"/>
      <c r="X33" s="237"/>
      <c r="Y33" s="237"/>
      <c r="Z33" s="241"/>
      <c r="AB33" s="241"/>
      <c r="AC33" s="241"/>
    </row>
    <row r="34" spans="1:29">
      <c r="A34" s="18"/>
      <c r="B34" s="18"/>
      <c r="C34" s="577"/>
      <c r="D34" s="577"/>
      <c r="E34" s="18"/>
      <c r="F34" s="238"/>
      <c r="G34" s="238"/>
      <c r="H34" s="238"/>
      <c r="I34" s="238"/>
      <c r="J34" s="239"/>
      <c r="K34" s="239"/>
      <c r="O34" s="239"/>
      <c r="P34" s="239"/>
      <c r="Q34" s="241"/>
      <c r="T34" s="237"/>
      <c r="U34" s="237"/>
      <c r="V34" s="237"/>
      <c r="W34" s="237"/>
      <c r="X34" s="237"/>
      <c r="Y34" s="237"/>
      <c r="Z34" s="241"/>
      <c r="AB34" s="241"/>
      <c r="AC34" s="241"/>
    </row>
    <row r="35" spans="1:29">
      <c r="A35" s="18"/>
      <c r="B35" s="18"/>
      <c r="C35" s="577"/>
      <c r="D35" s="577"/>
      <c r="E35" s="18"/>
      <c r="F35" s="238"/>
      <c r="G35" s="238"/>
      <c r="H35" s="238"/>
      <c r="I35" s="238"/>
      <c r="J35" s="239"/>
      <c r="K35" s="239"/>
      <c r="O35" s="239"/>
      <c r="P35" s="239"/>
      <c r="Q35" s="241"/>
      <c r="T35" s="237"/>
      <c r="U35" s="237"/>
      <c r="V35" s="237"/>
      <c r="W35" s="237"/>
      <c r="X35" s="237"/>
      <c r="Y35" s="237"/>
      <c r="Z35" s="241"/>
      <c r="AB35" s="241"/>
      <c r="AC35" s="241"/>
    </row>
    <row r="36" spans="1:29">
      <c r="A36" s="18"/>
      <c r="B36" s="18"/>
      <c r="C36" s="577"/>
      <c r="D36" s="577"/>
      <c r="E36" s="18"/>
      <c r="F36" s="238"/>
      <c r="G36" s="238"/>
      <c r="H36" s="238"/>
      <c r="I36" s="238"/>
      <c r="J36" s="239"/>
      <c r="K36" s="239"/>
      <c r="O36" s="239"/>
      <c r="P36" s="239"/>
      <c r="Q36" s="241"/>
      <c r="T36" s="237"/>
      <c r="U36" s="237"/>
      <c r="V36" s="237"/>
      <c r="W36" s="237"/>
      <c r="X36" s="237"/>
      <c r="Y36" s="237"/>
      <c r="Z36" s="241"/>
      <c r="AB36" s="241"/>
      <c r="AC36" s="241"/>
    </row>
    <row r="37" spans="1:29">
      <c r="A37" s="18"/>
      <c r="B37" s="18"/>
      <c r="C37" s="577"/>
      <c r="D37" s="577"/>
      <c r="E37" s="18"/>
      <c r="F37" s="238"/>
      <c r="G37" s="238"/>
      <c r="H37" s="238"/>
      <c r="I37" s="238"/>
      <c r="J37" s="239"/>
      <c r="K37" s="239"/>
      <c r="O37" s="239"/>
      <c r="P37" s="239"/>
      <c r="Q37" s="237"/>
      <c r="T37" s="237"/>
      <c r="U37" s="237"/>
      <c r="V37" s="237"/>
      <c r="W37" s="237"/>
      <c r="X37" s="237"/>
      <c r="Y37" s="237"/>
      <c r="Z37" s="241"/>
      <c r="AB37" s="241"/>
      <c r="AC37" s="241"/>
    </row>
    <row r="38" spans="1:29">
      <c r="A38" s="18"/>
      <c r="B38" s="18"/>
      <c r="C38" s="577"/>
      <c r="D38" s="577"/>
      <c r="E38" s="18"/>
      <c r="F38" s="238"/>
      <c r="G38" s="238"/>
      <c r="H38" s="238"/>
      <c r="I38" s="238"/>
      <c r="J38" s="239"/>
      <c r="K38" s="239"/>
      <c r="O38" s="239"/>
      <c r="P38" s="239"/>
      <c r="Q38" s="237"/>
      <c r="T38" s="237"/>
      <c r="U38" s="237"/>
      <c r="V38" s="237"/>
      <c r="W38" s="237"/>
      <c r="X38" s="237"/>
      <c r="Y38" s="237"/>
    </row>
    <row r="39" spans="1:29">
      <c r="A39" s="18"/>
      <c r="B39" s="18"/>
      <c r="C39" s="577"/>
      <c r="D39" s="577"/>
      <c r="E39" s="18"/>
      <c r="F39" s="238"/>
      <c r="G39" s="238"/>
      <c r="H39" s="238"/>
      <c r="I39" s="238"/>
      <c r="J39" s="239"/>
      <c r="K39" s="239"/>
      <c r="O39" s="239"/>
      <c r="P39" s="239"/>
      <c r="Q39" s="237"/>
      <c r="T39" s="237"/>
      <c r="U39" s="237"/>
      <c r="V39" s="237"/>
      <c r="W39" s="237"/>
      <c r="X39" s="237"/>
      <c r="Y39" s="237"/>
    </row>
    <row r="40" spans="1:29">
      <c r="A40" s="18"/>
      <c r="B40" s="18"/>
      <c r="C40" s="577"/>
      <c r="D40" s="577"/>
      <c r="E40" s="18"/>
      <c r="F40" s="238"/>
      <c r="G40" s="238"/>
      <c r="H40" s="238"/>
      <c r="I40" s="238"/>
      <c r="J40" s="239"/>
      <c r="K40" s="239"/>
      <c r="O40" s="239"/>
      <c r="P40" s="239"/>
      <c r="Q40" s="237"/>
      <c r="T40" s="237"/>
      <c r="U40" s="237"/>
      <c r="V40" s="237"/>
      <c r="W40" s="237"/>
      <c r="X40" s="237"/>
      <c r="Y40" s="237"/>
    </row>
    <row r="41" spans="1:29">
      <c r="A41" s="18"/>
      <c r="B41" s="18"/>
      <c r="C41" s="577"/>
      <c r="D41" s="577"/>
      <c r="E41" s="18"/>
      <c r="F41" s="238"/>
      <c r="G41" s="238"/>
      <c r="H41" s="238"/>
      <c r="I41" s="238"/>
      <c r="J41" s="239"/>
      <c r="K41" s="239"/>
      <c r="O41" s="239"/>
      <c r="P41" s="239"/>
      <c r="Q41" s="237"/>
      <c r="T41" s="237"/>
      <c r="U41" s="237"/>
      <c r="V41" s="237"/>
      <c r="W41" s="237"/>
      <c r="X41" s="237"/>
      <c r="Y41" s="237"/>
    </row>
    <row r="42" spans="1:29">
      <c r="A42" s="18"/>
      <c r="B42" s="18"/>
      <c r="C42" s="577"/>
      <c r="D42" s="577"/>
      <c r="E42" s="18"/>
      <c r="F42" s="238"/>
      <c r="G42" s="238"/>
      <c r="H42" s="238"/>
      <c r="I42" s="238"/>
      <c r="J42" s="239"/>
      <c r="K42" s="239"/>
      <c r="O42" s="239"/>
      <c r="P42" s="239"/>
      <c r="Q42" s="237"/>
      <c r="T42" s="237"/>
      <c r="U42" s="237"/>
      <c r="V42" s="237"/>
      <c r="W42" s="237"/>
      <c r="X42" s="237"/>
      <c r="Y42" s="237"/>
    </row>
    <row r="43" spans="1:29">
      <c r="A43" s="18"/>
      <c r="B43" s="18"/>
      <c r="C43" s="577"/>
      <c r="D43" s="577"/>
      <c r="E43" s="18"/>
      <c r="F43" s="238"/>
      <c r="G43" s="238"/>
      <c r="H43" s="238"/>
      <c r="I43" s="238"/>
      <c r="J43" s="239"/>
      <c r="K43" s="239"/>
      <c r="O43" s="239"/>
      <c r="P43" s="239"/>
      <c r="Q43" s="237"/>
      <c r="T43" s="237"/>
      <c r="U43" s="237"/>
      <c r="V43" s="237"/>
      <c r="W43" s="237"/>
      <c r="X43" s="237"/>
      <c r="Y43" s="237"/>
    </row>
    <row r="44" spans="1:29">
      <c r="A44" s="18"/>
      <c r="B44" s="18"/>
      <c r="C44" s="577"/>
      <c r="D44" s="577"/>
      <c r="E44" s="18"/>
      <c r="F44" s="238"/>
      <c r="G44" s="238"/>
      <c r="H44" s="238"/>
      <c r="I44" s="238"/>
      <c r="J44" s="239"/>
      <c r="K44" s="239"/>
      <c r="O44" s="239"/>
      <c r="P44" s="239"/>
      <c r="Q44" s="237"/>
      <c r="T44" s="237"/>
      <c r="U44" s="237"/>
      <c r="V44" s="237"/>
      <c r="W44" s="237"/>
      <c r="X44" s="237"/>
      <c r="Y44" s="237"/>
      <c r="Z44" s="18"/>
      <c r="AA44" s="18"/>
      <c r="AB44" s="18"/>
      <c r="AC44" s="18"/>
    </row>
    <row r="45" spans="1:29">
      <c r="A45" s="18"/>
      <c r="B45" s="18"/>
      <c r="C45" s="577"/>
      <c r="D45" s="577"/>
      <c r="E45" s="18"/>
      <c r="F45" s="238"/>
      <c r="G45" s="238"/>
      <c r="H45" s="238"/>
      <c r="I45" s="238"/>
      <c r="J45" s="239"/>
      <c r="K45" s="239"/>
      <c r="O45" s="237"/>
      <c r="P45" s="237"/>
      <c r="Q45" s="237"/>
      <c r="T45" s="237"/>
      <c r="U45" s="237"/>
      <c r="V45" s="237"/>
      <c r="W45" s="237"/>
      <c r="X45" s="237"/>
      <c r="Y45" s="237"/>
      <c r="Z45" s="18"/>
      <c r="AA45" s="18"/>
      <c r="AB45" s="18"/>
      <c r="AC45" s="18"/>
    </row>
    <row r="46" spans="1:29">
      <c r="A46" s="18"/>
      <c r="B46" s="18"/>
      <c r="C46" s="577"/>
      <c r="D46" s="577"/>
      <c r="E46" s="18"/>
      <c r="F46" s="238"/>
      <c r="G46" s="238"/>
      <c r="H46" s="238"/>
      <c r="I46" s="238"/>
      <c r="J46" s="239"/>
      <c r="K46" s="239"/>
      <c r="O46" s="237"/>
      <c r="P46" s="237"/>
      <c r="Q46" s="237"/>
      <c r="T46" s="237"/>
      <c r="U46" s="237"/>
      <c r="V46" s="237"/>
      <c r="W46" s="237"/>
      <c r="X46" s="237"/>
      <c r="Y46" s="237"/>
      <c r="Z46" s="18"/>
      <c r="AA46" s="18"/>
      <c r="AB46" s="18"/>
      <c r="AC46" s="18"/>
    </row>
    <row r="47" spans="1:29">
      <c r="A47" s="18"/>
      <c r="B47" s="18"/>
      <c r="C47" s="577"/>
      <c r="D47" s="577"/>
      <c r="E47" s="18"/>
      <c r="F47" s="238"/>
      <c r="G47" s="238"/>
      <c r="H47" s="238"/>
      <c r="I47" s="238"/>
      <c r="J47" s="239"/>
      <c r="K47" s="239"/>
      <c r="O47" s="237"/>
      <c r="P47" s="237"/>
      <c r="Q47" s="237"/>
      <c r="T47" s="237"/>
      <c r="U47" s="237"/>
      <c r="V47" s="237"/>
      <c r="W47" s="237"/>
      <c r="X47" s="237"/>
      <c r="Y47" s="237"/>
      <c r="Z47" s="18"/>
      <c r="AA47" s="18"/>
      <c r="AB47" s="18"/>
      <c r="AC47" s="18"/>
    </row>
    <row r="48" spans="1:29">
      <c r="A48" s="18"/>
      <c r="B48" s="18"/>
      <c r="C48" s="577"/>
      <c r="D48" s="577"/>
      <c r="E48" s="18"/>
      <c r="F48" s="238"/>
      <c r="G48" s="238"/>
      <c r="H48" s="238"/>
      <c r="I48" s="238"/>
      <c r="J48" s="239"/>
      <c r="K48" s="239"/>
      <c r="O48" s="237"/>
      <c r="P48" s="237"/>
      <c r="Q48" s="237"/>
      <c r="T48" s="237"/>
      <c r="U48" s="237"/>
      <c r="V48" s="237"/>
      <c r="W48" s="237"/>
      <c r="X48" s="237"/>
      <c r="Y48" s="237"/>
      <c r="Z48" s="18"/>
      <c r="AA48" s="18"/>
      <c r="AB48" s="18"/>
      <c r="AC48" s="18"/>
    </row>
    <row r="49" spans="1:29">
      <c r="A49" s="18"/>
      <c r="B49" s="18"/>
      <c r="C49" s="577"/>
      <c r="D49" s="577"/>
      <c r="E49" s="18"/>
      <c r="F49" s="238"/>
      <c r="G49" s="238"/>
      <c r="H49" s="238"/>
      <c r="I49" s="238"/>
      <c r="J49" s="239"/>
      <c r="K49" s="239"/>
      <c r="O49" s="237"/>
      <c r="P49" s="237"/>
      <c r="Q49" s="237"/>
      <c r="T49" s="237"/>
      <c r="U49" s="237"/>
      <c r="V49" s="237"/>
      <c r="W49" s="237"/>
      <c r="X49" s="237"/>
      <c r="Y49" s="237"/>
      <c r="Z49" s="18"/>
      <c r="AA49" s="18"/>
      <c r="AB49" s="18"/>
      <c r="AC49" s="18"/>
    </row>
    <row r="50" spans="1:29">
      <c r="A50" s="18"/>
      <c r="B50" s="18"/>
      <c r="C50" s="577"/>
      <c r="D50" s="577"/>
      <c r="E50" s="18"/>
      <c r="F50" s="238"/>
      <c r="G50" s="238"/>
      <c r="H50" s="238"/>
      <c r="I50" s="238"/>
      <c r="J50" s="239"/>
      <c r="K50" s="239"/>
      <c r="O50" s="237"/>
      <c r="P50" s="237"/>
      <c r="Q50" s="237"/>
      <c r="T50" s="237"/>
      <c r="U50" s="237"/>
      <c r="V50" s="237"/>
      <c r="W50" s="237"/>
      <c r="X50" s="237"/>
      <c r="Y50" s="237"/>
      <c r="Z50" s="18"/>
      <c r="AA50" s="18"/>
      <c r="AB50" s="18"/>
      <c r="AC50" s="18"/>
    </row>
    <row r="51" spans="1:29">
      <c r="A51" s="18"/>
      <c r="B51" s="18"/>
      <c r="C51" s="577"/>
      <c r="D51" s="577"/>
      <c r="E51" s="18"/>
      <c r="F51" s="238"/>
      <c r="G51" s="238"/>
      <c r="H51" s="238"/>
      <c r="I51" s="238"/>
      <c r="J51" s="239"/>
      <c r="K51" s="239"/>
      <c r="O51" s="237"/>
      <c r="P51" s="237"/>
      <c r="Q51" s="237"/>
      <c r="T51" s="237"/>
      <c r="U51" s="237"/>
      <c r="V51" s="237"/>
      <c r="W51" s="237"/>
      <c r="X51" s="237"/>
      <c r="Y51" s="237"/>
      <c r="Z51" s="18"/>
      <c r="AA51" s="18"/>
      <c r="AB51" s="18"/>
      <c r="AC51" s="18"/>
    </row>
    <row r="52" spans="1:29">
      <c r="A52" s="18"/>
      <c r="B52" s="18"/>
      <c r="C52" s="577"/>
      <c r="D52" s="577"/>
      <c r="E52" s="18"/>
      <c r="F52" s="238"/>
      <c r="G52" s="238"/>
      <c r="H52" s="238"/>
      <c r="I52" s="238"/>
      <c r="J52" s="239"/>
      <c r="K52" s="239"/>
      <c r="O52" s="237"/>
      <c r="P52" s="237"/>
      <c r="Q52" s="237"/>
      <c r="T52" s="237"/>
      <c r="U52" s="237"/>
      <c r="V52" s="237"/>
      <c r="W52" s="237"/>
      <c r="X52" s="237"/>
      <c r="Y52" s="237"/>
      <c r="Z52" s="18"/>
      <c r="AA52" s="18"/>
      <c r="AB52" s="18"/>
      <c r="AC52" s="18"/>
    </row>
    <row r="53" spans="1:29">
      <c r="A53" s="18"/>
      <c r="B53" s="18"/>
      <c r="C53" s="577"/>
      <c r="D53" s="577"/>
      <c r="E53" s="18"/>
      <c r="F53" s="238"/>
      <c r="G53" s="238"/>
      <c r="H53" s="238"/>
      <c r="I53" s="238"/>
      <c r="J53" s="239"/>
      <c r="K53" s="239"/>
      <c r="O53" s="237"/>
      <c r="P53" s="237"/>
      <c r="Q53" s="237"/>
      <c r="T53" s="237"/>
      <c r="U53" s="237"/>
      <c r="V53" s="237"/>
      <c r="W53" s="237"/>
      <c r="X53" s="237"/>
      <c r="Y53" s="237"/>
      <c r="Z53" s="18"/>
      <c r="AA53" s="18"/>
      <c r="AB53" s="18"/>
      <c r="AC53" s="18"/>
    </row>
    <row r="54" spans="1:29">
      <c r="A54" s="18"/>
      <c r="B54" s="18"/>
      <c r="C54" s="577"/>
      <c r="D54" s="577"/>
      <c r="E54" s="18"/>
      <c r="F54" s="238"/>
      <c r="G54" s="238"/>
      <c r="H54" s="238"/>
      <c r="I54" s="238"/>
      <c r="J54" s="239"/>
      <c r="K54" s="239"/>
      <c r="O54" s="237"/>
      <c r="P54" s="237"/>
      <c r="Q54" s="237"/>
      <c r="T54" s="237"/>
      <c r="U54" s="237"/>
      <c r="V54" s="237"/>
      <c r="W54" s="237"/>
      <c r="X54" s="237"/>
      <c r="Y54" s="237"/>
      <c r="Z54" s="18"/>
      <c r="AA54" s="18"/>
      <c r="AB54" s="18"/>
      <c r="AC54" s="18"/>
    </row>
    <row r="55" spans="1:29">
      <c r="A55" s="18"/>
      <c r="B55" s="18"/>
      <c r="C55" s="577"/>
      <c r="D55" s="577"/>
      <c r="E55" s="18"/>
      <c r="F55" s="238"/>
      <c r="G55" s="238"/>
      <c r="H55" s="238"/>
      <c r="I55" s="238"/>
      <c r="J55" s="239"/>
      <c r="K55" s="239"/>
      <c r="O55" s="237"/>
      <c r="P55" s="237"/>
      <c r="Q55" s="237"/>
      <c r="T55" s="237"/>
      <c r="U55" s="237"/>
      <c r="V55" s="237"/>
      <c r="W55" s="237"/>
      <c r="X55" s="237"/>
      <c r="Y55" s="237"/>
      <c r="Z55" s="18"/>
      <c r="AA55" s="18"/>
      <c r="AB55" s="18"/>
      <c r="AC55" s="18"/>
    </row>
    <row r="56" spans="1:29">
      <c r="A56" s="18"/>
      <c r="B56" s="18"/>
      <c r="C56" s="577"/>
      <c r="D56" s="577"/>
      <c r="E56" s="18"/>
      <c r="F56" s="238"/>
      <c r="G56" s="238"/>
      <c r="H56" s="238"/>
      <c r="I56" s="238"/>
      <c r="J56" s="239"/>
      <c r="K56" s="239"/>
      <c r="O56" s="237"/>
      <c r="P56" s="237"/>
      <c r="Q56" s="237"/>
      <c r="T56" s="237"/>
      <c r="U56" s="237"/>
      <c r="V56" s="237"/>
      <c r="W56" s="237"/>
      <c r="X56" s="237"/>
      <c r="Y56" s="237"/>
      <c r="Z56" s="18"/>
      <c r="AA56" s="18"/>
      <c r="AB56" s="18"/>
      <c r="AC56" s="18"/>
    </row>
    <row r="57" spans="1:29">
      <c r="A57" s="18"/>
      <c r="B57" s="18"/>
      <c r="C57" s="577"/>
      <c r="D57" s="577"/>
      <c r="E57" s="18"/>
      <c r="F57" s="238"/>
      <c r="G57" s="238"/>
      <c r="H57" s="238"/>
      <c r="I57" s="238"/>
      <c r="J57" s="239"/>
      <c r="K57" s="239"/>
      <c r="O57" s="237"/>
      <c r="P57" s="237"/>
      <c r="Q57" s="237"/>
      <c r="T57" s="237"/>
      <c r="U57" s="237"/>
      <c r="V57" s="237"/>
      <c r="W57" s="237"/>
      <c r="X57" s="237"/>
      <c r="Y57" s="237"/>
      <c r="Z57" s="18"/>
      <c r="AA57" s="18"/>
      <c r="AB57" s="18"/>
      <c r="AC57" s="18"/>
    </row>
    <row r="58" spans="1:29">
      <c r="A58" s="18"/>
      <c r="B58" s="18"/>
      <c r="C58" s="577"/>
      <c r="D58" s="577"/>
      <c r="E58" s="18"/>
      <c r="F58" s="238"/>
      <c r="G58" s="238"/>
      <c r="H58" s="238"/>
      <c r="I58" s="238"/>
      <c r="J58" s="239"/>
      <c r="K58" s="239"/>
      <c r="O58" s="237"/>
      <c r="P58" s="237"/>
      <c r="Q58" s="237"/>
      <c r="T58" s="237"/>
      <c r="U58" s="237"/>
      <c r="V58" s="237"/>
      <c r="W58" s="237"/>
      <c r="X58" s="237"/>
      <c r="Y58" s="237"/>
      <c r="Z58" s="18"/>
      <c r="AA58" s="18"/>
      <c r="AB58" s="18"/>
      <c r="AC58" s="18"/>
    </row>
    <row r="59" spans="1:29">
      <c r="A59" s="18"/>
      <c r="B59" s="18"/>
      <c r="C59" s="577"/>
      <c r="D59" s="577"/>
      <c r="E59" s="18"/>
      <c r="F59" s="238"/>
      <c r="G59" s="238"/>
      <c r="H59" s="238"/>
      <c r="I59" s="238"/>
      <c r="J59" s="239"/>
      <c r="K59" s="239"/>
      <c r="O59" s="237"/>
      <c r="P59" s="237"/>
      <c r="Q59" s="237"/>
      <c r="T59" s="237"/>
      <c r="U59" s="237"/>
      <c r="V59" s="237"/>
      <c r="W59" s="237"/>
      <c r="X59" s="237"/>
      <c r="Y59" s="237"/>
      <c r="Z59" s="18"/>
      <c r="AA59" s="18"/>
      <c r="AB59" s="18"/>
      <c r="AC59" s="18"/>
    </row>
    <row r="60" spans="1:29">
      <c r="A60" s="18"/>
      <c r="B60" s="18"/>
      <c r="C60" s="577"/>
      <c r="D60" s="577"/>
      <c r="E60" s="18"/>
      <c r="F60" s="238"/>
      <c r="G60" s="238"/>
      <c r="H60" s="238"/>
      <c r="I60" s="238"/>
      <c r="J60" s="239"/>
      <c r="K60" s="239"/>
      <c r="O60" s="237"/>
      <c r="P60" s="237"/>
      <c r="Q60" s="237"/>
      <c r="T60" s="237"/>
      <c r="U60" s="237"/>
      <c r="V60" s="237"/>
      <c r="W60" s="237"/>
      <c r="X60" s="237"/>
      <c r="Y60" s="237"/>
      <c r="Z60" s="18"/>
      <c r="AA60" s="18"/>
      <c r="AB60" s="18"/>
      <c r="AC60" s="18"/>
    </row>
    <row r="61" spans="1:29">
      <c r="A61" s="18"/>
      <c r="B61" s="18"/>
      <c r="C61" s="577"/>
      <c r="D61" s="577"/>
      <c r="E61" s="18"/>
      <c r="O61" s="237"/>
      <c r="P61" s="237"/>
      <c r="Q61" s="237"/>
      <c r="T61" s="237"/>
      <c r="U61" s="237"/>
      <c r="V61" s="237"/>
      <c r="W61" s="237"/>
      <c r="X61" s="237"/>
      <c r="Y61" s="237"/>
      <c r="Z61" s="18"/>
      <c r="AA61" s="18"/>
      <c r="AB61" s="18"/>
      <c r="AC61" s="18"/>
    </row>
    <row r="62" spans="1:29">
      <c r="A62" s="18"/>
      <c r="B62" s="18"/>
      <c r="C62" s="577"/>
      <c r="D62" s="577"/>
      <c r="E62" s="18"/>
      <c r="O62" s="237"/>
      <c r="P62" s="237"/>
      <c r="Q62" s="237"/>
      <c r="T62" s="237"/>
      <c r="U62" s="237"/>
      <c r="V62" s="237"/>
      <c r="W62" s="237"/>
      <c r="X62" s="237"/>
      <c r="Y62" s="237"/>
      <c r="Z62" s="18"/>
      <c r="AA62" s="18"/>
      <c r="AB62" s="18"/>
      <c r="AC62" s="18"/>
    </row>
    <row r="63" spans="1:29">
      <c r="A63" s="18"/>
      <c r="B63" s="18"/>
      <c r="C63" s="577"/>
      <c r="D63" s="577"/>
      <c r="E63" s="18"/>
      <c r="O63" s="237"/>
      <c r="P63" s="237"/>
      <c r="Q63" s="237"/>
      <c r="T63" s="237"/>
      <c r="U63" s="237"/>
      <c r="V63" s="237"/>
      <c r="W63" s="237"/>
      <c r="X63" s="237"/>
      <c r="Y63" s="237"/>
      <c r="Z63" s="18"/>
      <c r="AA63" s="18"/>
      <c r="AB63" s="18"/>
      <c r="AC63" s="18"/>
    </row>
    <row r="64" spans="1:29">
      <c r="A64" s="18"/>
      <c r="B64" s="18"/>
      <c r="C64" s="577"/>
      <c r="D64" s="577"/>
      <c r="E64" s="18"/>
      <c r="O64" s="237"/>
      <c r="P64" s="237"/>
      <c r="Q64" s="237"/>
      <c r="T64" s="237"/>
      <c r="U64" s="237"/>
      <c r="V64" s="237"/>
      <c r="W64" s="237"/>
      <c r="X64" s="237"/>
      <c r="Y64" s="237"/>
      <c r="Z64" s="18"/>
      <c r="AA64" s="18"/>
      <c r="AB64" s="18"/>
      <c r="AC64" s="18"/>
    </row>
    <row r="65" spans="1:29">
      <c r="A65" s="18"/>
      <c r="B65" s="18"/>
      <c r="C65" s="577"/>
      <c r="D65" s="577"/>
      <c r="E65" s="18"/>
      <c r="O65" s="237"/>
      <c r="P65" s="237"/>
      <c r="Q65" s="237"/>
      <c r="T65" s="237"/>
      <c r="U65" s="237"/>
      <c r="V65" s="237"/>
      <c r="W65" s="237"/>
      <c r="X65" s="237"/>
      <c r="Y65" s="237"/>
      <c r="Z65" s="18"/>
      <c r="AA65" s="18"/>
      <c r="AB65" s="18"/>
      <c r="AC65" s="18"/>
    </row>
    <row r="66" spans="1:29">
      <c r="A66" s="18"/>
      <c r="B66" s="18"/>
      <c r="C66" s="577"/>
      <c r="D66" s="577"/>
      <c r="E66" s="18"/>
      <c r="O66" s="237"/>
      <c r="P66" s="237"/>
      <c r="Q66" s="237"/>
      <c r="T66" s="237"/>
      <c r="U66" s="237"/>
      <c r="V66" s="237"/>
      <c r="W66" s="237"/>
      <c r="X66" s="237"/>
      <c r="Y66" s="237"/>
      <c r="Z66" s="18"/>
      <c r="AA66" s="18"/>
      <c r="AB66" s="18"/>
      <c r="AC66" s="18"/>
    </row>
    <row r="67" spans="1:29">
      <c r="A67" s="18"/>
      <c r="B67" s="18"/>
      <c r="C67" s="577"/>
      <c r="D67" s="577"/>
      <c r="E67" s="18"/>
      <c r="O67" s="237"/>
      <c r="P67" s="237"/>
      <c r="Q67" s="237"/>
      <c r="T67" s="237"/>
      <c r="U67" s="237"/>
      <c r="V67" s="237"/>
      <c r="W67" s="237"/>
      <c r="X67" s="237"/>
      <c r="Y67" s="237"/>
      <c r="Z67" s="18"/>
      <c r="AA67" s="18"/>
      <c r="AB67" s="18"/>
      <c r="AC67" s="18"/>
    </row>
    <row r="68" spans="1:29">
      <c r="A68" s="18"/>
      <c r="B68" s="18"/>
      <c r="C68" s="577"/>
      <c r="D68" s="577"/>
      <c r="E68" s="18"/>
      <c r="O68" s="237"/>
      <c r="P68" s="237"/>
      <c r="Q68" s="237"/>
      <c r="T68" s="237"/>
      <c r="U68" s="237"/>
      <c r="V68" s="237"/>
      <c r="W68" s="237"/>
      <c r="X68" s="237"/>
      <c r="Y68" s="237"/>
      <c r="Z68" s="18"/>
      <c r="AA68" s="18"/>
      <c r="AB68" s="18"/>
      <c r="AC68" s="18"/>
    </row>
    <row r="69" spans="1:29">
      <c r="A69" s="18"/>
      <c r="B69" s="18"/>
      <c r="C69" s="577"/>
      <c r="D69" s="577"/>
      <c r="E69" s="18"/>
      <c r="O69" s="237"/>
      <c r="P69" s="237"/>
      <c r="Q69" s="237"/>
      <c r="T69" s="237"/>
      <c r="U69" s="237"/>
      <c r="V69" s="237"/>
      <c r="W69" s="237"/>
      <c r="X69" s="237"/>
      <c r="Y69" s="237"/>
      <c r="Z69" s="18"/>
      <c r="AA69" s="18"/>
      <c r="AB69" s="18"/>
      <c r="AC69" s="18"/>
    </row>
    <row r="70" spans="1:29">
      <c r="A70" s="18"/>
      <c r="B70" s="18"/>
      <c r="C70" s="577"/>
      <c r="D70" s="577"/>
      <c r="E70" s="18"/>
      <c r="O70" s="237"/>
      <c r="P70" s="237"/>
      <c r="Q70" s="237"/>
      <c r="T70" s="237"/>
      <c r="U70" s="237"/>
      <c r="V70" s="237"/>
      <c r="W70" s="237"/>
      <c r="X70" s="237"/>
      <c r="Y70" s="237"/>
      <c r="Z70" s="18"/>
      <c r="AA70" s="18"/>
      <c r="AB70" s="18"/>
      <c r="AC70" s="18"/>
    </row>
    <row r="71" spans="1:29">
      <c r="A71" s="18"/>
      <c r="B71" s="18"/>
      <c r="C71" s="577"/>
      <c r="D71" s="577"/>
      <c r="E71" s="18"/>
      <c r="O71" s="237"/>
      <c r="P71" s="237"/>
      <c r="Q71" s="237"/>
      <c r="T71" s="237"/>
      <c r="U71" s="237"/>
      <c r="V71" s="237"/>
      <c r="W71" s="237"/>
      <c r="X71" s="237"/>
      <c r="Y71" s="237"/>
      <c r="Z71" s="18"/>
      <c r="AA71" s="18"/>
      <c r="AB71" s="18"/>
      <c r="AC71" s="18"/>
    </row>
    <row r="72" spans="1:29">
      <c r="A72" s="18"/>
      <c r="B72" s="18"/>
      <c r="C72" s="577"/>
      <c r="D72" s="577"/>
      <c r="E72" s="18"/>
      <c r="O72" s="237"/>
      <c r="P72" s="237"/>
      <c r="Q72" s="237"/>
      <c r="T72" s="237"/>
      <c r="U72" s="237"/>
      <c r="V72" s="237"/>
      <c r="W72" s="237"/>
      <c r="X72" s="237"/>
      <c r="Y72" s="237"/>
      <c r="Z72" s="18"/>
      <c r="AA72" s="18"/>
      <c r="AB72" s="18"/>
      <c r="AC72" s="18"/>
    </row>
    <row r="73" spans="1:29">
      <c r="A73" s="18"/>
      <c r="B73" s="18"/>
      <c r="C73" s="577"/>
      <c r="D73" s="577"/>
      <c r="E73" s="18"/>
      <c r="O73" s="237"/>
      <c r="P73" s="237"/>
      <c r="Q73" s="237"/>
      <c r="T73" s="237"/>
      <c r="U73" s="237"/>
      <c r="V73" s="237"/>
      <c r="W73" s="237"/>
      <c r="X73" s="237"/>
      <c r="Y73" s="237"/>
      <c r="Z73" s="18"/>
      <c r="AA73" s="18"/>
      <c r="AB73" s="18"/>
      <c r="AC73" s="18"/>
    </row>
    <row r="74" spans="1:29">
      <c r="A74" s="18"/>
      <c r="B74" s="18"/>
      <c r="C74" s="577"/>
      <c r="D74" s="577"/>
      <c r="E74" s="18"/>
      <c r="O74" s="237"/>
      <c r="P74" s="237"/>
      <c r="Q74" s="237"/>
      <c r="T74" s="237"/>
      <c r="U74" s="237"/>
      <c r="V74" s="237"/>
      <c r="W74" s="237"/>
      <c r="X74" s="237"/>
      <c r="Y74" s="237"/>
      <c r="Z74" s="18"/>
      <c r="AA74" s="18"/>
      <c r="AB74" s="18"/>
      <c r="AC74" s="18"/>
    </row>
    <row r="75" spans="1:29">
      <c r="A75" s="18"/>
      <c r="B75" s="18"/>
      <c r="C75" s="577"/>
      <c r="D75" s="577"/>
      <c r="E75" s="18"/>
      <c r="O75" s="237"/>
      <c r="P75" s="237"/>
      <c r="Q75" s="237"/>
      <c r="T75" s="237"/>
      <c r="U75" s="237"/>
      <c r="V75" s="237"/>
      <c r="W75" s="237"/>
      <c r="X75" s="237"/>
      <c r="Y75" s="237"/>
      <c r="Z75" s="18"/>
      <c r="AA75" s="18"/>
      <c r="AB75" s="18"/>
      <c r="AC75" s="18"/>
    </row>
    <row r="76" spans="1:29">
      <c r="A76" s="18"/>
      <c r="B76" s="18"/>
      <c r="C76" s="577"/>
      <c r="D76" s="577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37"/>
      <c r="P76" s="237"/>
      <c r="Q76" s="237"/>
      <c r="T76" s="237"/>
      <c r="U76" s="237"/>
      <c r="V76" s="237"/>
      <c r="W76" s="237"/>
      <c r="X76" s="237"/>
      <c r="Y76" s="237"/>
      <c r="Z76" s="18"/>
      <c r="AA76" s="18"/>
      <c r="AB76" s="18"/>
      <c r="AC76" s="18"/>
    </row>
    <row r="77" spans="1:29">
      <c r="A77" s="18"/>
      <c r="B77" s="18"/>
      <c r="C77" s="577"/>
      <c r="D77" s="57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37"/>
      <c r="P77" s="237"/>
      <c r="Q77" s="237"/>
      <c r="T77" s="237"/>
      <c r="U77" s="237"/>
      <c r="V77" s="237"/>
      <c r="W77" s="237"/>
      <c r="X77" s="237"/>
      <c r="Y77" s="237"/>
      <c r="Z77" s="18"/>
      <c r="AA77" s="18"/>
      <c r="AB77" s="18"/>
      <c r="AC77" s="18"/>
    </row>
    <row r="78" spans="1:29">
      <c r="A78" s="18"/>
      <c r="B78" s="18"/>
      <c r="C78" s="577"/>
      <c r="D78" s="57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37"/>
      <c r="P78" s="237"/>
      <c r="Q78" s="237"/>
      <c r="T78" s="237"/>
      <c r="U78" s="237"/>
      <c r="V78" s="237"/>
      <c r="W78" s="237"/>
      <c r="X78" s="237"/>
      <c r="Y78" s="237"/>
      <c r="Z78" s="18"/>
      <c r="AA78" s="18"/>
      <c r="AB78" s="18"/>
      <c r="AC78" s="18"/>
    </row>
    <row r="79" spans="1:29">
      <c r="A79" s="18"/>
      <c r="B79" s="18"/>
      <c r="C79" s="577"/>
      <c r="D79" s="57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237"/>
      <c r="P79" s="237"/>
      <c r="Q79" s="237"/>
      <c r="T79" s="237"/>
      <c r="U79" s="237"/>
      <c r="V79" s="237"/>
      <c r="W79" s="237"/>
      <c r="X79" s="237"/>
      <c r="Y79" s="237"/>
      <c r="Z79" s="18"/>
      <c r="AA79" s="18"/>
      <c r="AB79" s="18"/>
      <c r="AC79" s="18"/>
    </row>
    <row r="80" spans="1:29">
      <c r="A80" s="18"/>
      <c r="B80" s="18"/>
      <c r="C80" s="577"/>
      <c r="D80" s="57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37"/>
      <c r="P80" s="237"/>
      <c r="Q80" s="237"/>
      <c r="T80" s="237"/>
      <c r="U80" s="237"/>
      <c r="V80" s="237"/>
      <c r="W80" s="237"/>
      <c r="X80" s="237"/>
      <c r="Y80" s="237"/>
      <c r="Z80" s="18"/>
      <c r="AA80" s="18"/>
      <c r="AB80" s="18"/>
      <c r="AC80" s="18"/>
    </row>
    <row r="81" spans="1:29">
      <c r="A81" s="18"/>
      <c r="B81" s="18"/>
      <c r="C81" s="577"/>
      <c r="D81" s="57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37"/>
      <c r="P81" s="237"/>
      <c r="Q81" s="237"/>
      <c r="T81" s="237"/>
      <c r="U81" s="237"/>
      <c r="V81" s="237"/>
      <c r="W81" s="237"/>
      <c r="X81" s="237"/>
      <c r="Y81" s="237"/>
      <c r="Z81" s="18"/>
      <c r="AA81" s="18"/>
      <c r="AB81" s="18"/>
      <c r="AC81" s="18"/>
    </row>
    <row r="82" spans="1:29">
      <c r="A82" s="18"/>
      <c r="B82" s="18"/>
      <c r="C82" s="577"/>
      <c r="D82" s="57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237"/>
      <c r="P82" s="237"/>
      <c r="Q82" s="237"/>
      <c r="T82" s="237"/>
      <c r="U82" s="237"/>
      <c r="V82" s="237"/>
      <c r="W82" s="237"/>
      <c r="X82" s="237"/>
      <c r="Y82" s="237"/>
      <c r="Z82" s="18"/>
      <c r="AA82" s="18"/>
      <c r="AB82" s="18"/>
      <c r="AC82" s="18"/>
    </row>
    <row r="83" spans="1:29">
      <c r="A83" s="18"/>
      <c r="B83" s="18"/>
      <c r="C83" s="577"/>
      <c r="D83" s="57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37"/>
      <c r="P83" s="237"/>
      <c r="Q83" s="237"/>
      <c r="T83" s="237"/>
      <c r="U83" s="237"/>
      <c r="V83" s="237"/>
      <c r="W83" s="237"/>
      <c r="X83" s="237"/>
      <c r="Y83" s="237"/>
      <c r="Z83" s="18"/>
      <c r="AA83" s="18"/>
      <c r="AB83" s="18"/>
      <c r="AC83" s="18"/>
    </row>
    <row r="84" spans="1:29">
      <c r="A84" s="18"/>
      <c r="B84" s="18"/>
      <c r="C84" s="577"/>
      <c r="D84" s="577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237"/>
      <c r="P84" s="237"/>
      <c r="Q84" s="237"/>
      <c r="T84" s="237"/>
      <c r="U84" s="237"/>
      <c r="V84" s="237"/>
      <c r="W84" s="237"/>
      <c r="X84" s="237"/>
      <c r="Y84" s="237"/>
      <c r="Z84" s="18"/>
      <c r="AA84" s="18"/>
      <c r="AB84" s="18"/>
      <c r="AC84" s="18"/>
    </row>
    <row r="85" spans="1:29">
      <c r="A85" s="18"/>
      <c r="B85" s="18"/>
      <c r="C85" s="577"/>
      <c r="D85" s="577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237"/>
      <c r="P85" s="237"/>
      <c r="Q85" s="237"/>
      <c r="T85" s="237"/>
      <c r="U85" s="237"/>
      <c r="V85" s="237"/>
      <c r="W85" s="237"/>
      <c r="X85" s="237"/>
      <c r="Y85" s="237"/>
      <c r="Z85" s="18"/>
      <c r="AA85" s="18"/>
      <c r="AB85" s="18"/>
      <c r="AC85" s="18"/>
    </row>
    <row r="86" spans="1:29">
      <c r="A86" s="18"/>
      <c r="B86" s="18"/>
      <c r="C86" s="577"/>
      <c r="D86" s="577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237"/>
      <c r="P86" s="237"/>
      <c r="Q86" s="237"/>
      <c r="T86" s="237"/>
      <c r="U86" s="237"/>
      <c r="V86" s="237"/>
      <c r="W86" s="237"/>
      <c r="X86" s="237"/>
      <c r="Y86" s="237"/>
      <c r="Z86" s="18"/>
      <c r="AA86" s="18"/>
      <c r="AB86" s="18"/>
      <c r="AC86" s="18"/>
    </row>
    <row r="87" spans="1:29">
      <c r="A87" s="18"/>
      <c r="B87" s="18"/>
      <c r="C87" s="577"/>
      <c r="D87" s="577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37"/>
      <c r="P87" s="237"/>
      <c r="Q87" s="237"/>
      <c r="T87" s="237"/>
      <c r="U87" s="237"/>
      <c r="V87" s="237"/>
      <c r="W87" s="237"/>
      <c r="X87" s="237"/>
      <c r="Y87" s="237"/>
      <c r="Z87" s="18"/>
      <c r="AA87" s="18"/>
      <c r="AB87" s="18"/>
      <c r="AC87" s="18"/>
    </row>
    <row r="88" spans="1:29">
      <c r="A88" s="18"/>
      <c r="B88" s="18"/>
      <c r="C88" s="577"/>
      <c r="D88" s="577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237"/>
      <c r="P88" s="237"/>
      <c r="Q88" s="237"/>
      <c r="T88" s="237"/>
      <c r="U88" s="237"/>
      <c r="V88" s="237"/>
      <c r="W88" s="237"/>
      <c r="X88" s="237"/>
      <c r="Y88" s="237"/>
      <c r="Z88" s="18"/>
      <c r="AA88" s="18"/>
      <c r="AB88" s="18"/>
      <c r="AC88" s="18"/>
    </row>
    <row r="89" spans="1:29">
      <c r="A89" s="18"/>
      <c r="B89" s="18"/>
      <c r="C89" s="577"/>
      <c r="D89" s="577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237"/>
      <c r="P89" s="237"/>
      <c r="Q89" s="237"/>
      <c r="T89" s="237"/>
      <c r="U89" s="237"/>
      <c r="V89" s="237"/>
      <c r="W89" s="237"/>
      <c r="X89" s="237"/>
      <c r="Y89" s="237"/>
      <c r="Z89" s="18"/>
      <c r="AA89" s="18"/>
      <c r="AB89" s="18"/>
      <c r="AC89" s="18"/>
    </row>
    <row r="90" spans="1:29">
      <c r="A90" s="18"/>
      <c r="B90" s="18"/>
      <c r="C90" s="577"/>
      <c r="D90" s="577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237"/>
      <c r="P90" s="237"/>
      <c r="Q90" s="237"/>
      <c r="T90" s="237"/>
      <c r="U90" s="237"/>
      <c r="V90" s="237"/>
      <c r="W90" s="237"/>
      <c r="X90" s="237"/>
      <c r="Y90" s="237"/>
      <c r="Z90" s="18"/>
      <c r="AA90" s="18"/>
      <c r="AB90" s="18"/>
      <c r="AC90" s="18"/>
    </row>
    <row r="91" spans="1:29">
      <c r="A91" s="18"/>
      <c r="B91" s="18"/>
      <c r="C91" s="577"/>
      <c r="D91" s="577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237"/>
      <c r="P91" s="237"/>
      <c r="Q91" s="237"/>
      <c r="T91" s="237"/>
      <c r="U91" s="237"/>
      <c r="V91" s="237"/>
      <c r="W91" s="237"/>
      <c r="X91" s="237"/>
      <c r="Y91" s="237"/>
      <c r="Z91" s="18"/>
      <c r="AA91" s="18"/>
      <c r="AB91" s="18"/>
      <c r="AC91" s="18"/>
    </row>
    <row r="92" spans="1:29">
      <c r="A92" s="18"/>
      <c r="B92" s="18"/>
      <c r="C92" s="577"/>
      <c r="D92" s="577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237"/>
      <c r="P92" s="237"/>
      <c r="Q92" s="237"/>
      <c r="T92" s="237"/>
      <c r="U92" s="237"/>
      <c r="V92" s="237"/>
      <c r="W92" s="237"/>
      <c r="X92" s="237"/>
      <c r="Y92" s="237"/>
      <c r="Z92" s="18"/>
      <c r="AA92" s="18"/>
      <c r="AB92" s="18"/>
      <c r="AC92" s="18"/>
    </row>
    <row r="93" spans="1:29">
      <c r="A93" s="18"/>
      <c r="B93" s="18"/>
      <c r="C93" s="577"/>
      <c r="D93" s="577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237"/>
      <c r="P93" s="237"/>
      <c r="Q93" s="237"/>
      <c r="T93" s="237"/>
      <c r="U93" s="237"/>
      <c r="V93" s="237"/>
      <c r="W93" s="237"/>
      <c r="X93" s="237"/>
      <c r="Y93" s="237"/>
      <c r="Z93" s="18"/>
      <c r="AA93" s="18"/>
      <c r="AB93" s="18"/>
      <c r="AC93" s="18"/>
    </row>
    <row r="94" spans="1:29">
      <c r="A94" s="18"/>
      <c r="B94" s="18"/>
      <c r="C94" s="577"/>
      <c r="D94" s="57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237"/>
      <c r="P94" s="237"/>
      <c r="Q94" s="237"/>
      <c r="T94" s="237"/>
      <c r="U94" s="237"/>
      <c r="V94" s="237"/>
      <c r="W94" s="237"/>
      <c r="X94" s="237"/>
      <c r="Y94" s="237"/>
      <c r="Z94" s="18"/>
      <c r="AA94" s="18"/>
      <c r="AB94" s="18"/>
      <c r="AC94" s="18"/>
    </row>
    <row r="95" spans="1:29">
      <c r="A95" s="18"/>
      <c r="B95" s="18"/>
      <c r="C95" s="577"/>
      <c r="D95" s="57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237"/>
      <c r="P95" s="237"/>
      <c r="Q95" s="237"/>
      <c r="T95" s="237"/>
      <c r="U95" s="237"/>
      <c r="V95" s="237"/>
      <c r="W95" s="237"/>
      <c r="X95" s="237"/>
      <c r="Y95" s="237"/>
      <c r="Z95" s="18"/>
      <c r="AA95" s="18"/>
      <c r="AB95" s="18"/>
      <c r="AC95" s="18"/>
    </row>
    <row r="96" spans="1:29">
      <c r="A96" s="18"/>
      <c r="B96" s="18"/>
      <c r="C96" s="577"/>
      <c r="D96" s="57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237"/>
      <c r="P96" s="237"/>
      <c r="Q96" s="237"/>
      <c r="T96" s="237"/>
      <c r="U96" s="237"/>
      <c r="V96" s="237"/>
      <c r="W96" s="237"/>
      <c r="X96" s="237"/>
      <c r="Y96" s="237"/>
      <c r="Z96" s="18"/>
      <c r="AA96" s="18"/>
      <c r="AB96" s="18"/>
      <c r="AC96" s="18"/>
    </row>
    <row r="97" spans="1:29">
      <c r="A97" s="18"/>
      <c r="B97" s="18"/>
      <c r="C97" s="577"/>
      <c r="D97" s="577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237"/>
      <c r="P97" s="237"/>
      <c r="Q97" s="237"/>
      <c r="T97" s="237"/>
      <c r="U97" s="237"/>
      <c r="V97" s="237"/>
      <c r="W97" s="237"/>
      <c r="X97" s="237"/>
      <c r="Y97" s="237"/>
      <c r="Z97" s="18"/>
      <c r="AA97" s="18"/>
      <c r="AB97" s="18"/>
      <c r="AC97" s="18"/>
    </row>
    <row r="98" spans="1:29">
      <c r="A98" s="18"/>
      <c r="B98" s="18"/>
      <c r="C98" s="577"/>
      <c r="D98" s="57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37"/>
      <c r="P98" s="237"/>
      <c r="Q98" s="237"/>
      <c r="T98" s="237"/>
      <c r="U98" s="237"/>
      <c r="V98" s="237"/>
      <c r="W98" s="237"/>
      <c r="X98" s="237"/>
      <c r="Y98" s="237"/>
      <c r="Z98" s="18"/>
      <c r="AA98" s="18"/>
      <c r="AB98" s="18"/>
      <c r="AC98" s="18"/>
    </row>
    <row r="99" spans="1:29">
      <c r="A99" s="18"/>
      <c r="B99" s="18"/>
      <c r="C99" s="577"/>
      <c r="D99" s="577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237"/>
      <c r="P99" s="237"/>
      <c r="Q99" s="237"/>
      <c r="T99" s="237"/>
      <c r="U99" s="237"/>
      <c r="V99" s="237"/>
      <c r="W99" s="237"/>
      <c r="X99" s="237"/>
      <c r="Y99" s="237"/>
      <c r="Z99" s="18"/>
      <c r="AA99" s="18"/>
      <c r="AB99" s="18"/>
      <c r="AC99" s="18"/>
    </row>
    <row r="100" spans="1:29">
      <c r="A100" s="18"/>
      <c r="B100" s="18"/>
      <c r="C100" s="577"/>
      <c r="D100" s="57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237"/>
      <c r="P100" s="237"/>
      <c r="Q100" s="237"/>
      <c r="T100" s="237"/>
      <c r="U100" s="237"/>
      <c r="V100" s="237"/>
      <c r="W100" s="237"/>
      <c r="X100" s="237"/>
      <c r="Y100" s="237"/>
      <c r="Z100" s="18"/>
      <c r="AA100" s="18"/>
      <c r="AB100" s="18"/>
      <c r="AC100" s="18"/>
    </row>
    <row r="101" spans="1:29">
      <c r="A101" s="18"/>
      <c r="B101" s="18"/>
      <c r="C101" s="577"/>
      <c r="D101" s="57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237"/>
      <c r="P101" s="237"/>
      <c r="Q101" s="237"/>
      <c r="T101" s="237"/>
      <c r="U101" s="237"/>
      <c r="V101" s="237"/>
      <c r="W101" s="237"/>
      <c r="X101" s="237"/>
      <c r="Y101" s="237"/>
      <c r="Z101" s="18"/>
      <c r="AA101" s="18"/>
      <c r="AB101" s="18"/>
      <c r="AC101" s="18"/>
    </row>
    <row r="102" spans="1:29">
      <c r="A102" s="18"/>
      <c r="B102" s="18"/>
      <c r="C102" s="577"/>
      <c r="D102" s="57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37"/>
      <c r="P102" s="237"/>
      <c r="Q102" s="237"/>
      <c r="T102" s="237"/>
      <c r="U102" s="237"/>
      <c r="V102" s="237"/>
      <c r="W102" s="237"/>
      <c r="X102" s="237"/>
      <c r="Y102" s="237"/>
      <c r="Z102" s="18"/>
      <c r="AA102" s="18"/>
      <c r="AB102" s="18"/>
      <c r="AC102" s="18"/>
    </row>
    <row r="103" spans="1:29">
      <c r="A103" s="18"/>
      <c r="B103" s="18"/>
      <c r="C103" s="577"/>
      <c r="D103" s="577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237"/>
      <c r="P103" s="237"/>
      <c r="Q103" s="237"/>
      <c r="T103" s="237"/>
      <c r="U103" s="237"/>
      <c r="V103" s="237"/>
      <c r="W103" s="237"/>
      <c r="X103" s="237"/>
      <c r="Y103" s="237"/>
      <c r="Z103" s="18"/>
      <c r="AA103" s="18"/>
      <c r="AB103" s="18"/>
      <c r="AC103" s="18"/>
    </row>
    <row r="104" spans="1:29">
      <c r="A104" s="18"/>
      <c r="B104" s="18"/>
      <c r="C104" s="577"/>
      <c r="D104" s="577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237"/>
      <c r="P104" s="237"/>
      <c r="Q104" s="237"/>
      <c r="T104" s="237"/>
      <c r="U104" s="237"/>
      <c r="V104" s="237"/>
      <c r="W104" s="237"/>
      <c r="X104" s="237"/>
      <c r="Y104" s="237"/>
      <c r="Z104" s="18"/>
      <c r="AA104" s="18"/>
      <c r="AB104" s="18"/>
      <c r="AC104" s="18"/>
    </row>
    <row r="105" spans="1:29">
      <c r="A105" s="18"/>
      <c r="B105" s="18"/>
      <c r="C105" s="577"/>
      <c r="D105" s="577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237"/>
      <c r="P105" s="237"/>
      <c r="Q105" s="237"/>
      <c r="T105" s="237"/>
      <c r="U105" s="237"/>
      <c r="V105" s="237"/>
      <c r="W105" s="237"/>
      <c r="X105" s="237"/>
      <c r="Y105" s="237"/>
      <c r="Z105" s="18"/>
      <c r="AA105" s="18"/>
      <c r="AB105" s="18"/>
      <c r="AC105" s="18"/>
    </row>
    <row r="106" spans="1:29">
      <c r="A106" s="18"/>
      <c r="B106" s="18"/>
      <c r="C106" s="577"/>
      <c r="D106" s="577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237"/>
      <c r="P106" s="237"/>
      <c r="Q106" s="237"/>
      <c r="T106" s="237"/>
      <c r="U106" s="237"/>
      <c r="V106" s="237"/>
      <c r="W106" s="237"/>
      <c r="X106" s="237"/>
      <c r="Y106" s="237"/>
      <c r="Z106" s="18"/>
      <c r="AA106" s="18"/>
      <c r="AB106" s="18"/>
      <c r="AC106" s="18"/>
    </row>
    <row r="107" spans="1:29">
      <c r="A107" s="18"/>
      <c r="B107" s="18"/>
      <c r="C107" s="577"/>
      <c r="D107" s="577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237"/>
      <c r="P107" s="237"/>
      <c r="Q107" s="237"/>
      <c r="T107" s="237"/>
      <c r="U107" s="237"/>
      <c r="V107" s="237"/>
      <c r="W107" s="237"/>
      <c r="X107" s="237"/>
      <c r="Y107" s="237"/>
      <c r="Z107" s="18"/>
      <c r="AA107" s="18"/>
      <c r="AB107" s="18"/>
      <c r="AC107" s="18"/>
    </row>
    <row r="108" spans="1:29">
      <c r="A108" s="18"/>
      <c r="B108" s="18"/>
      <c r="C108" s="577"/>
      <c r="D108" s="577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237"/>
      <c r="P108" s="237"/>
      <c r="Q108" s="237"/>
      <c r="T108" s="237"/>
      <c r="U108" s="237"/>
      <c r="V108" s="237"/>
      <c r="W108" s="237"/>
      <c r="X108" s="237"/>
      <c r="Y108" s="237"/>
      <c r="Z108" s="18"/>
      <c r="AA108" s="18"/>
      <c r="AB108" s="18"/>
      <c r="AC108" s="18"/>
    </row>
    <row r="109" spans="1:29">
      <c r="A109" s="18"/>
      <c r="B109" s="18"/>
      <c r="C109" s="577"/>
      <c r="D109" s="57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237"/>
      <c r="P109" s="237"/>
      <c r="Q109" s="237"/>
      <c r="T109" s="237"/>
      <c r="U109" s="237"/>
      <c r="V109" s="237"/>
      <c r="W109" s="237"/>
      <c r="X109" s="237"/>
      <c r="Y109" s="237"/>
      <c r="Z109" s="18"/>
      <c r="AA109" s="18"/>
      <c r="AB109" s="18"/>
      <c r="AC109" s="18"/>
    </row>
    <row r="110" spans="1:29">
      <c r="A110" s="18"/>
      <c r="B110" s="18"/>
      <c r="C110" s="577"/>
      <c r="D110" s="57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37"/>
      <c r="P110" s="237"/>
      <c r="Q110" s="237"/>
      <c r="T110" s="237"/>
      <c r="U110" s="237"/>
      <c r="V110" s="237"/>
      <c r="W110" s="237"/>
      <c r="X110" s="237"/>
      <c r="Y110" s="237"/>
      <c r="Z110" s="18"/>
      <c r="AA110" s="18"/>
      <c r="AB110" s="18"/>
      <c r="AC110" s="18"/>
    </row>
    <row r="111" spans="1:29">
      <c r="A111" s="18"/>
      <c r="B111" s="18"/>
      <c r="C111" s="577"/>
      <c r="D111" s="577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237"/>
      <c r="P111" s="237"/>
      <c r="Q111" s="237"/>
      <c r="T111" s="237"/>
      <c r="U111" s="237"/>
      <c r="V111" s="237"/>
      <c r="W111" s="237"/>
      <c r="X111" s="237"/>
      <c r="Y111" s="237"/>
      <c r="Z111" s="18"/>
      <c r="AA111" s="18"/>
      <c r="AB111" s="18"/>
      <c r="AC111" s="18"/>
    </row>
    <row r="112" spans="1:29">
      <c r="A112" s="18"/>
      <c r="B112" s="18"/>
      <c r="C112" s="577"/>
      <c r="D112" s="577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237"/>
      <c r="P112" s="237"/>
      <c r="Q112" s="237"/>
      <c r="T112" s="237"/>
      <c r="U112" s="237"/>
      <c r="V112" s="237"/>
      <c r="W112" s="237"/>
      <c r="X112" s="237"/>
      <c r="Y112" s="237"/>
      <c r="Z112" s="18"/>
      <c r="AA112" s="18"/>
      <c r="AB112" s="18"/>
      <c r="AC112" s="18"/>
    </row>
    <row r="113" spans="1:29">
      <c r="A113" s="18"/>
      <c r="B113" s="18"/>
      <c r="C113" s="577"/>
      <c r="D113" s="577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37"/>
      <c r="P113" s="237"/>
      <c r="Q113" s="237"/>
      <c r="T113" s="237"/>
      <c r="U113" s="237"/>
      <c r="V113" s="237"/>
      <c r="W113" s="237"/>
      <c r="X113" s="237"/>
      <c r="Y113" s="237"/>
      <c r="Z113" s="18"/>
      <c r="AA113" s="18"/>
      <c r="AB113" s="18"/>
      <c r="AC113" s="18"/>
    </row>
    <row r="114" spans="1:29">
      <c r="A114" s="18"/>
      <c r="B114" s="18"/>
      <c r="C114" s="577"/>
      <c r="D114" s="577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237"/>
      <c r="P114" s="237"/>
      <c r="Q114" s="237"/>
      <c r="T114" s="237"/>
      <c r="U114" s="237"/>
      <c r="V114" s="237"/>
      <c r="W114" s="237"/>
      <c r="X114" s="237"/>
      <c r="Y114" s="237"/>
      <c r="Z114" s="18"/>
      <c r="AA114" s="18"/>
      <c r="AB114" s="18"/>
      <c r="AC114" s="18"/>
    </row>
    <row r="115" spans="1:29">
      <c r="A115" s="18"/>
      <c r="B115" s="18"/>
      <c r="C115" s="577"/>
      <c r="D115" s="577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237"/>
      <c r="P115" s="237"/>
      <c r="Q115" s="237"/>
      <c r="T115" s="237"/>
      <c r="U115" s="237"/>
      <c r="V115" s="237"/>
      <c r="W115" s="237"/>
      <c r="X115" s="237"/>
      <c r="Y115" s="237"/>
      <c r="Z115" s="18"/>
      <c r="AA115" s="18"/>
      <c r="AB115" s="18"/>
      <c r="AC115" s="18"/>
    </row>
    <row r="116" spans="1:29">
      <c r="A116" s="18"/>
      <c r="B116" s="18"/>
      <c r="C116" s="577"/>
      <c r="D116" s="577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237"/>
      <c r="P116" s="237"/>
      <c r="Q116" s="237"/>
      <c r="T116" s="237"/>
      <c r="U116" s="237"/>
      <c r="V116" s="237"/>
      <c r="W116" s="237"/>
      <c r="X116" s="237"/>
      <c r="Y116" s="237"/>
      <c r="Z116" s="18"/>
      <c r="AA116" s="18"/>
      <c r="AB116" s="18"/>
      <c r="AC116" s="18"/>
    </row>
  </sheetData>
  <mergeCells count="31">
    <mergeCell ref="K2:M2"/>
    <mergeCell ref="AA2:AC2"/>
    <mergeCell ref="A1:M1"/>
    <mergeCell ref="A11:E11"/>
    <mergeCell ref="N11:P11"/>
    <mergeCell ref="N1:AC1"/>
    <mergeCell ref="N3:N5"/>
    <mergeCell ref="O3:X3"/>
    <mergeCell ref="E3:M3"/>
    <mergeCell ref="Q4:S4"/>
    <mergeCell ref="T4:T5"/>
    <mergeCell ref="P4:P5"/>
    <mergeCell ref="F4:F5"/>
    <mergeCell ref="G4:G5"/>
    <mergeCell ref="H4:H5"/>
    <mergeCell ref="A3:A5"/>
    <mergeCell ref="B3:D4"/>
    <mergeCell ref="Y3:AC3"/>
    <mergeCell ref="AC4:AC5"/>
    <mergeCell ref="AB4:AB5"/>
    <mergeCell ref="AA4:AA5"/>
    <mergeCell ref="Z4:Z5"/>
    <mergeCell ref="X4:X5"/>
    <mergeCell ref="W4:W5"/>
    <mergeCell ref="V4:V5"/>
    <mergeCell ref="U4:U5"/>
    <mergeCell ref="I4:I5"/>
    <mergeCell ref="J4:J5"/>
    <mergeCell ref="K4:K5"/>
    <mergeCell ref="L4:L5"/>
    <mergeCell ref="M4:M5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49" firstPageNumber="314" orientation="portrait" useFirstPageNumber="1" horizontalDpi="300" verticalDpi="300" r:id="rId1"/>
  <headerFooter alignWithMargins="0"/>
  <colBreaks count="1" manualBreakCount="1">
    <brk id="13" max="1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view="pageBreakPreview" zoomScale="85" zoomScaleSheetLayoutView="75" workbookViewId="0">
      <selection activeCell="G11" sqref="G11"/>
    </sheetView>
  </sheetViews>
  <sheetFormatPr defaultRowHeight="16.5"/>
  <cols>
    <col min="1" max="1" width="9.77734375" style="242" customWidth="1"/>
    <col min="2" max="5" width="10.109375" style="242" customWidth="1"/>
    <col min="6" max="7" width="10" style="242" customWidth="1"/>
    <col min="8" max="10" width="10.21875" style="243" customWidth="1"/>
    <col min="11" max="12" width="9.5546875" style="243" customWidth="1"/>
    <col min="13" max="13" width="9.44140625" style="243" customWidth="1"/>
    <col min="14" max="16384" width="8.88671875" style="243"/>
  </cols>
  <sheetData>
    <row r="1" spans="1:21" s="244" customFormat="1" ht="54.95" customHeight="1">
      <c r="A1" s="934" t="s">
        <v>724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16"/>
      <c r="O1" s="16"/>
      <c r="P1" s="16"/>
      <c r="Q1" s="16"/>
      <c r="R1" s="16"/>
      <c r="S1" s="16"/>
      <c r="T1" s="16"/>
      <c r="U1" s="16"/>
    </row>
    <row r="2" spans="1:21" s="245" customFormat="1" ht="21" customHeight="1" thickBot="1">
      <c r="K2" s="944" t="s">
        <v>115</v>
      </c>
      <c r="L2" s="973"/>
      <c r="M2" s="973"/>
      <c r="N2" s="18"/>
      <c r="O2" s="18"/>
      <c r="P2" s="18"/>
      <c r="Q2" s="18"/>
      <c r="R2" s="18"/>
      <c r="S2" s="18"/>
      <c r="T2" s="18"/>
      <c r="U2" s="18"/>
    </row>
    <row r="3" spans="1:21" s="370" customFormat="1" ht="24" customHeight="1">
      <c r="A3" s="947" t="s">
        <v>15</v>
      </c>
      <c r="B3" s="1151" t="s">
        <v>623</v>
      </c>
      <c r="C3" s="1092"/>
      <c r="D3" s="1154"/>
      <c r="E3" s="1151" t="s">
        <v>303</v>
      </c>
      <c r="F3" s="1152"/>
      <c r="G3" s="1152"/>
      <c r="H3" s="1152" t="s">
        <v>304</v>
      </c>
      <c r="I3" s="1152"/>
      <c r="J3" s="1153"/>
      <c r="K3" s="1151" t="s">
        <v>305</v>
      </c>
      <c r="L3" s="1152"/>
      <c r="M3" s="1152"/>
      <c r="N3" s="384"/>
      <c r="O3" s="384"/>
      <c r="P3" s="384"/>
      <c r="Q3" s="384"/>
      <c r="R3" s="384"/>
      <c r="S3" s="384"/>
      <c r="T3" s="384"/>
      <c r="U3" s="384"/>
    </row>
    <row r="4" spans="1:21" s="370" customFormat="1" ht="24.95" customHeight="1">
      <c r="A4" s="941"/>
      <c r="B4" s="374" t="s">
        <v>272</v>
      </c>
      <c r="C4" s="375" t="s">
        <v>306</v>
      </c>
      <c r="D4" s="375" t="s">
        <v>307</v>
      </c>
      <c r="E4" s="374" t="s">
        <v>272</v>
      </c>
      <c r="F4" s="375" t="s">
        <v>306</v>
      </c>
      <c r="G4" s="375" t="s">
        <v>307</v>
      </c>
      <c r="H4" s="374" t="s">
        <v>272</v>
      </c>
      <c r="I4" s="375" t="s">
        <v>306</v>
      </c>
      <c r="J4" s="375" t="s">
        <v>307</v>
      </c>
      <c r="K4" s="374" t="s">
        <v>272</v>
      </c>
      <c r="L4" s="375" t="s">
        <v>306</v>
      </c>
      <c r="M4" s="375" t="s">
        <v>307</v>
      </c>
      <c r="N4" s="301"/>
      <c r="O4" s="301"/>
      <c r="P4" s="301"/>
      <c r="Q4" s="301"/>
      <c r="R4" s="301"/>
      <c r="S4" s="301"/>
      <c r="T4" s="301"/>
      <c r="U4" s="301"/>
    </row>
    <row r="5" spans="1:21" s="372" customFormat="1" ht="24.95" customHeight="1">
      <c r="A5" s="295">
        <v>2015</v>
      </c>
      <c r="B5" s="296">
        <v>165</v>
      </c>
      <c r="C5" s="298">
        <v>119</v>
      </c>
      <c r="D5" s="298">
        <v>46</v>
      </c>
      <c r="E5" s="298">
        <v>5</v>
      </c>
      <c r="F5" s="298">
        <v>5</v>
      </c>
      <c r="G5" s="298" t="s">
        <v>0</v>
      </c>
      <c r="H5" s="298">
        <v>111</v>
      </c>
      <c r="I5" s="298">
        <v>81</v>
      </c>
      <c r="J5" s="298">
        <v>30</v>
      </c>
      <c r="K5" s="298">
        <v>49</v>
      </c>
      <c r="L5" s="298">
        <v>33</v>
      </c>
      <c r="M5" s="298">
        <v>16</v>
      </c>
      <c r="N5" s="301"/>
      <c r="O5" s="301"/>
      <c r="P5" s="301"/>
      <c r="Q5" s="301"/>
      <c r="R5" s="301"/>
      <c r="S5" s="301"/>
      <c r="T5" s="301"/>
      <c r="U5" s="301"/>
    </row>
    <row r="6" spans="1:21" s="371" customFormat="1" ht="24.95" customHeight="1">
      <c r="A6" s="295">
        <v>2016</v>
      </c>
      <c r="B6" s="296">
        <v>170</v>
      </c>
      <c r="C6" s="298">
        <v>121</v>
      </c>
      <c r="D6" s="298">
        <v>49</v>
      </c>
      <c r="E6" s="298">
        <v>5</v>
      </c>
      <c r="F6" s="298">
        <v>5</v>
      </c>
      <c r="G6" s="298" t="s">
        <v>0</v>
      </c>
      <c r="H6" s="298">
        <v>116</v>
      </c>
      <c r="I6" s="298">
        <v>83</v>
      </c>
      <c r="J6" s="298">
        <v>33</v>
      </c>
      <c r="K6" s="298">
        <v>49</v>
      </c>
      <c r="L6" s="298">
        <v>33</v>
      </c>
      <c r="M6" s="298">
        <v>16</v>
      </c>
      <c r="N6" s="384"/>
      <c r="O6" s="384"/>
      <c r="P6" s="384"/>
      <c r="Q6" s="384"/>
      <c r="R6" s="384"/>
      <c r="S6" s="384"/>
      <c r="T6" s="384"/>
      <c r="U6" s="384"/>
    </row>
    <row r="7" spans="1:21" s="371" customFormat="1" ht="24.95" customHeight="1">
      <c r="A7" s="613">
        <v>2017</v>
      </c>
      <c r="B7" s="675">
        <v>174</v>
      </c>
      <c r="C7" s="675">
        <v>124</v>
      </c>
      <c r="D7" s="675">
        <v>50</v>
      </c>
      <c r="E7" s="675">
        <v>5</v>
      </c>
      <c r="F7" s="675">
        <v>5</v>
      </c>
      <c r="G7" s="675" t="s">
        <v>0</v>
      </c>
      <c r="H7" s="675">
        <v>118</v>
      </c>
      <c r="I7" s="675">
        <v>84</v>
      </c>
      <c r="J7" s="675">
        <v>34</v>
      </c>
      <c r="K7" s="675">
        <v>51</v>
      </c>
      <c r="L7" s="675">
        <v>35</v>
      </c>
      <c r="M7" s="675">
        <v>16</v>
      </c>
      <c r="N7" s="543"/>
      <c r="O7" s="543"/>
      <c r="P7" s="543"/>
      <c r="Q7" s="543"/>
      <c r="R7" s="543"/>
      <c r="S7" s="543"/>
      <c r="T7" s="543"/>
      <c r="U7" s="543"/>
    </row>
    <row r="8" spans="1:21" s="659" customFormat="1" ht="24.95" customHeight="1">
      <c r="A8" s="613">
        <v>2018</v>
      </c>
      <c r="B8" s="649">
        <v>67</v>
      </c>
      <c r="C8" s="648">
        <v>55</v>
      </c>
      <c r="D8" s="648">
        <v>12</v>
      </c>
      <c r="E8" s="648">
        <v>7</v>
      </c>
      <c r="F8" s="648">
        <v>7</v>
      </c>
      <c r="G8" s="731" t="s">
        <v>0</v>
      </c>
      <c r="H8" s="648">
        <v>43</v>
      </c>
      <c r="I8" s="648">
        <v>36</v>
      </c>
      <c r="J8" s="648">
        <v>7</v>
      </c>
      <c r="K8" s="648">
        <v>17</v>
      </c>
      <c r="L8" s="648">
        <v>12</v>
      </c>
      <c r="M8" s="648">
        <v>5</v>
      </c>
      <c r="N8" s="658"/>
      <c r="O8" s="658"/>
      <c r="P8" s="658"/>
      <c r="Q8" s="658"/>
      <c r="R8" s="658"/>
      <c r="S8" s="658"/>
      <c r="T8" s="658"/>
      <c r="U8" s="658"/>
    </row>
    <row r="9" spans="1:21" s="373" customFormat="1" ht="24.95" customHeight="1" thickBot="1">
      <c r="A9" s="555">
        <v>2019</v>
      </c>
      <c r="B9" s="787">
        <v>60</v>
      </c>
      <c r="C9" s="788">
        <v>49</v>
      </c>
      <c r="D9" s="788">
        <v>11</v>
      </c>
      <c r="E9" s="788">
        <v>5</v>
      </c>
      <c r="F9" s="788">
        <v>5</v>
      </c>
      <c r="G9" s="789" t="s">
        <v>0</v>
      </c>
      <c r="H9" s="788">
        <v>38</v>
      </c>
      <c r="I9" s="788">
        <v>33</v>
      </c>
      <c r="J9" s="788">
        <v>5</v>
      </c>
      <c r="K9" s="788">
        <v>17</v>
      </c>
      <c r="L9" s="788">
        <v>11</v>
      </c>
      <c r="M9" s="788">
        <v>6</v>
      </c>
      <c r="N9" s="422"/>
      <c r="O9" s="422"/>
      <c r="P9" s="422"/>
      <c r="Q9" s="422"/>
      <c r="R9" s="422"/>
      <c r="S9" s="422"/>
      <c r="T9" s="422"/>
      <c r="U9" s="422"/>
    </row>
    <row r="10" spans="1:21" s="245" customFormat="1" ht="24" customHeight="1">
      <c r="A10" s="245" t="s">
        <v>34</v>
      </c>
      <c r="H10" s="247"/>
    </row>
    <row r="11" spans="1:2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</row>
    <row r="12" spans="1:2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</row>
    <row r="13" spans="1:21">
      <c r="A13" s="243"/>
      <c r="B13" s="243"/>
      <c r="C13" s="243"/>
      <c r="D13" s="243"/>
      <c r="E13" s="243"/>
      <c r="F13" s="243"/>
      <c r="G13" s="243"/>
    </row>
    <row r="14" spans="1:21">
      <c r="A14" s="243"/>
      <c r="B14" s="243"/>
      <c r="C14" s="243"/>
      <c r="D14" s="243"/>
      <c r="E14" s="243"/>
      <c r="F14" s="243"/>
      <c r="G14" s="243"/>
    </row>
    <row r="15" spans="1:21">
      <c r="A15" s="243"/>
      <c r="B15" s="243"/>
      <c r="C15" s="243"/>
      <c r="D15" s="243"/>
      <c r="E15" s="243"/>
      <c r="F15" s="243"/>
      <c r="G15" s="243"/>
    </row>
    <row r="16" spans="1:21">
      <c r="A16" s="243"/>
      <c r="B16" s="243"/>
      <c r="C16" s="243"/>
      <c r="D16" s="243"/>
      <c r="E16" s="243"/>
      <c r="F16" s="243"/>
      <c r="G16" s="243"/>
    </row>
    <row r="17" spans="1:7">
      <c r="A17" s="243"/>
      <c r="B17" s="243"/>
      <c r="C17" s="243"/>
      <c r="D17" s="243"/>
      <c r="E17" s="243"/>
      <c r="F17" s="243"/>
      <c r="G17" s="243"/>
    </row>
    <row r="18" spans="1:7">
      <c r="A18" s="243"/>
      <c r="B18" s="243"/>
      <c r="C18" s="243"/>
      <c r="D18" s="243"/>
      <c r="E18" s="243"/>
      <c r="F18" s="243"/>
      <c r="G18" s="243"/>
    </row>
    <row r="19" spans="1:7">
      <c r="A19" s="243"/>
      <c r="B19" s="243"/>
      <c r="C19" s="243"/>
      <c r="D19" s="243"/>
      <c r="E19" s="243"/>
      <c r="F19" s="243"/>
      <c r="G19" s="243"/>
    </row>
  </sheetData>
  <mergeCells count="7">
    <mergeCell ref="A3:A4"/>
    <mergeCell ref="E3:G3"/>
    <mergeCell ref="H3:J3"/>
    <mergeCell ref="K3:M3"/>
    <mergeCell ref="A1:M1"/>
    <mergeCell ref="K2:M2"/>
    <mergeCell ref="B3:D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54" firstPageNumber="314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="85" zoomScaleSheetLayoutView="75" workbookViewId="0">
      <selection activeCell="P14" sqref="P14"/>
    </sheetView>
  </sheetViews>
  <sheetFormatPr defaultRowHeight="16.5"/>
  <cols>
    <col min="1" max="1" width="6.44140625" style="81" customWidth="1"/>
    <col min="2" max="2" width="4.6640625" style="71" customWidth="1"/>
    <col min="3" max="4" width="5.77734375" style="549" customWidth="1"/>
    <col min="5" max="5" width="7.33203125" style="71" customWidth="1"/>
    <col min="6" max="6" width="8.88671875" style="71" bestFit="1" customWidth="1"/>
    <col min="7" max="14" width="7.33203125" style="71" customWidth="1"/>
    <col min="15" max="16384" width="8.88671875" style="72"/>
  </cols>
  <sheetData>
    <row r="1" spans="1:14" s="73" customFormat="1" ht="54.95" customHeight="1">
      <c r="A1" s="933" t="s">
        <v>511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</row>
    <row r="2" spans="1:14" s="74" customFormat="1" ht="21" customHeight="1" thickBot="1">
      <c r="B2" s="525"/>
      <c r="C2" s="554"/>
      <c r="D2" s="554"/>
      <c r="E2" s="525"/>
      <c r="F2" s="525"/>
      <c r="G2" s="525"/>
      <c r="H2" s="525"/>
      <c r="I2" s="525"/>
      <c r="J2" s="525"/>
      <c r="K2" s="525"/>
      <c r="L2" s="944" t="s">
        <v>103</v>
      </c>
      <c r="M2" s="945"/>
      <c r="N2" s="945"/>
    </row>
    <row r="3" spans="1:14" s="403" customFormat="1" ht="19.5" customHeight="1">
      <c r="A3" s="940" t="s">
        <v>22</v>
      </c>
      <c r="B3" s="929" t="s">
        <v>512</v>
      </c>
      <c r="C3" s="930"/>
      <c r="D3" s="931"/>
      <c r="E3" s="942" t="s">
        <v>518</v>
      </c>
      <c r="F3" s="943"/>
      <c r="G3" s="935" t="s">
        <v>107</v>
      </c>
      <c r="H3" s="935" t="s">
        <v>108</v>
      </c>
      <c r="I3" s="935" t="s">
        <v>113</v>
      </c>
      <c r="J3" s="935" t="s">
        <v>109</v>
      </c>
      <c r="K3" s="935" t="s">
        <v>110</v>
      </c>
      <c r="L3" s="935" t="s">
        <v>111</v>
      </c>
      <c r="M3" s="935" t="s">
        <v>112</v>
      </c>
      <c r="N3" s="938" t="s">
        <v>519</v>
      </c>
    </row>
    <row r="4" spans="1:14" s="403" customFormat="1" ht="65.25" customHeight="1">
      <c r="A4" s="941"/>
      <c r="B4" s="12"/>
      <c r="C4" s="11" t="s">
        <v>513</v>
      </c>
      <c r="D4" s="11" t="s">
        <v>514</v>
      </c>
      <c r="E4" s="526" t="s">
        <v>105</v>
      </c>
      <c r="F4" s="526" t="s">
        <v>106</v>
      </c>
      <c r="G4" s="936"/>
      <c r="H4" s="936"/>
      <c r="I4" s="936"/>
      <c r="J4" s="936"/>
      <c r="K4" s="936"/>
      <c r="L4" s="936"/>
      <c r="M4" s="937"/>
      <c r="N4" s="939"/>
    </row>
    <row r="5" spans="1:14" s="77" customFormat="1" ht="27.95" customHeight="1">
      <c r="A5" s="527">
        <v>2015</v>
      </c>
      <c r="B5" s="456">
        <v>158</v>
      </c>
      <c r="C5" s="617" t="s">
        <v>515</v>
      </c>
      <c r="D5" s="617" t="s">
        <v>516</v>
      </c>
      <c r="E5" s="457">
        <v>31</v>
      </c>
      <c r="F5" s="457" t="s">
        <v>0</v>
      </c>
      <c r="G5" s="457">
        <v>11</v>
      </c>
      <c r="H5" s="457">
        <v>10</v>
      </c>
      <c r="I5" s="457" t="s">
        <v>0</v>
      </c>
      <c r="J5" s="457">
        <v>10</v>
      </c>
      <c r="K5" s="457">
        <v>60</v>
      </c>
      <c r="L5" s="457">
        <v>34</v>
      </c>
      <c r="M5" s="457">
        <v>1</v>
      </c>
      <c r="N5" s="457">
        <v>1</v>
      </c>
    </row>
    <row r="6" spans="1:14" s="76" customFormat="1" ht="27.75" customHeight="1">
      <c r="A6" s="527">
        <v>2016</v>
      </c>
      <c r="B6" s="456">
        <v>199</v>
      </c>
      <c r="C6" s="617" t="s">
        <v>516</v>
      </c>
      <c r="D6" s="617" t="s">
        <v>517</v>
      </c>
      <c r="E6" s="457">
        <v>32</v>
      </c>
      <c r="F6" s="457" t="s">
        <v>0</v>
      </c>
      <c r="G6" s="457">
        <v>11</v>
      </c>
      <c r="H6" s="457">
        <v>10</v>
      </c>
      <c r="I6" s="457" t="s">
        <v>0</v>
      </c>
      <c r="J6" s="457">
        <v>12</v>
      </c>
      <c r="K6" s="457">
        <v>91</v>
      </c>
      <c r="L6" s="457">
        <v>41</v>
      </c>
      <c r="M6" s="457">
        <v>1</v>
      </c>
      <c r="N6" s="457">
        <v>1</v>
      </c>
    </row>
    <row r="7" spans="1:14" s="76" customFormat="1" ht="27.75" customHeight="1">
      <c r="A7" s="527">
        <v>2017</v>
      </c>
      <c r="B7" s="581">
        <v>202</v>
      </c>
      <c r="C7" s="617" t="s">
        <v>517</v>
      </c>
      <c r="D7" s="617" t="s">
        <v>516</v>
      </c>
      <c r="E7" s="582">
        <v>33</v>
      </c>
      <c r="F7" s="582" t="s">
        <v>0</v>
      </c>
      <c r="G7" s="582">
        <v>9</v>
      </c>
      <c r="H7" s="582">
        <v>9</v>
      </c>
      <c r="I7" s="582" t="s">
        <v>484</v>
      </c>
      <c r="J7" s="582">
        <v>28</v>
      </c>
      <c r="K7" s="582">
        <v>65</v>
      </c>
      <c r="L7" s="582">
        <v>56</v>
      </c>
      <c r="M7" s="582">
        <v>1</v>
      </c>
      <c r="N7" s="582">
        <v>1</v>
      </c>
    </row>
    <row r="8" spans="1:14" s="77" customFormat="1" ht="27.75" customHeight="1">
      <c r="A8" s="527">
        <v>2018</v>
      </c>
      <c r="B8" s="609">
        <v>203</v>
      </c>
      <c r="C8" s="617" t="s">
        <v>517</v>
      </c>
      <c r="D8" s="617" t="s">
        <v>516</v>
      </c>
      <c r="E8" s="617">
        <v>33</v>
      </c>
      <c r="F8" s="617" t="s">
        <v>0</v>
      </c>
      <c r="G8" s="617">
        <v>10</v>
      </c>
      <c r="H8" s="617">
        <v>10</v>
      </c>
      <c r="I8" s="617" t="s">
        <v>0</v>
      </c>
      <c r="J8" s="617">
        <v>18</v>
      </c>
      <c r="K8" s="617">
        <v>83</v>
      </c>
      <c r="L8" s="617">
        <v>47</v>
      </c>
      <c r="M8" s="617">
        <v>1</v>
      </c>
      <c r="N8" s="617">
        <v>1</v>
      </c>
    </row>
    <row r="9" spans="1:14" s="288" customFormat="1" ht="27.75" customHeight="1">
      <c r="A9" s="528">
        <v>2019</v>
      </c>
      <c r="B9" s="610">
        <f>SUM(E9:N9)</f>
        <v>193</v>
      </c>
      <c r="C9" s="611">
        <v>0</v>
      </c>
      <c r="D9" s="611">
        <v>0</v>
      </c>
      <c r="E9" s="611">
        <f>SUM(E10:E21)</f>
        <v>30</v>
      </c>
      <c r="F9" s="611">
        <f t="shared" ref="F9:N9" si="0">SUM(F10:F21)</f>
        <v>0</v>
      </c>
      <c r="G9" s="611">
        <f t="shared" si="0"/>
        <v>10</v>
      </c>
      <c r="H9" s="611">
        <f t="shared" si="0"/>
        <v>8</v>
      </c>
      <c r="I9" s="611">
        <f t="shared" si="0"/>
        <v>0</v>
      </c>
      <c r="J9" s="611">
        <f t="shared" si="0"/>
        <v>17</v>
      </c>
      <c r="K9" s="611">
        <f t="shared" si="0"/>
        <v>84</v>
      </c>
      <c r="L9" s="611">
        <f t="shared" si="0"/>
        <v>42</v>
      </c>
      <c r="M9" s="611">
        <f t="shared" si="0"/>
        <v>1</v>
      </c>
      <c r="N9" s="611">
        <f t="shared" si="0"/>
        <v>1</v>
      </c>
    </row>
    <row r="10" spans="1:14" s="77" customFormat="1" ht="27.95" customHeight="1">
      <c r="A10" s="527" t="s">
        <v>36</v>
      </c>
      <c r="B10" s="609">
        <f t="shared" ref="B10:B21" si="1">SUM(E10:N10)</f>
        <v>129</v>
      </c>
      <c r="C10" s="848" t="s">
        <v>0</v>
      </c>
      <c r="D10" s="848" t="s">
        <v>0</v>
      </c>
      <c r="E10" s="848">
        <v>18</v>
      </c>
      <c r="F10" s="848" t="s">
        <v>0</v>
      </c>
      <c r="G10" s="848">
        <v>7</v>
      </c>
      <c r="H10" s="848">
        <v>5</v>
      </c>
      <c r="I10" s="848">
        <v>0</v>
      </c>
      <c r="J10" s="848">
        <v>13</v>
      </c>
      <c r="K10" s="848">
        <v>58</v>
      </c>
      <c r="L10" s="848">
        <v>26</v>
      </c>
      <c r="M10" s="848">
        <v>1</v>
      </c>
      <c r="N10" s="849">
        <v>1</v>
      </c>
    </row>
    <row r="11" spans="1:14" s="77" customFormat="1" ht="27.95" customHeight="1">
      <c r="A11" s="527" t="s">
        <v>37</v>
      </c>
      <c r="B11" s="609">
        <f t="shared" si="1"/>
        <v>10</v>
      </c>
      <c r="C11" s="848" t="s">
        <v>0</v>
      </c>
      <c r="D11" s="848" t="s">
        <v>0</v>
      </c>
      <c r="E11" s="848">
        <v>2</v>
      </c>
      <c r="F11" s="848" t="s">
        <v>0</v>
      </c>
      <c r="G11" s="848">
        <v>0</v>
      </c>
      <c r="H11" s="848">
        <v>0</v>
      </c>
      <c r="I11" s="848">
        <v>0</v>
      </c>
      <c r="J11" s="848">
        <v>1</v>
      </c>
      <c r="K11" s="848">
        <v>3</v>
      </c>
      <c r="L11" s="848">
        <v>4</v>
      </c>
      <c r="M11" s="848">
        <v>0</v>
      </c>
      <c r="N11" s="848">
        <v>0</v>
      </c>
    </row>
    <row r="12" spans="1:14" s="77" customFormat="1" ht="27.95" customHeight="1">
      <c r="A12" s="527" t="s">
        <v>38</v>
      </c>
      <c r="B12" s="609">
        <f t="shared" si="1"/>
        <v>14</v>
      </c>
      <c r="C12" s="848" t="s">
        <v>0</v>
      </c>
      <c r="D12" s="848" t="s">
        <v>0</v>
      </c>
      <c r="E12" s="848">
        <v>2</v>
      </c>
      <c r="F12" s="848" t="s">
        <v>0</v>
      </c>
      <c r="G12" s="848">
        <v>1</v>
      </c>
      <c r="H12" s="848">
        <v>1</v>
      </c>
      <c r="I12" s="848">
        <v>0</v>
      </c>
      <c r="J12" s="848">
        <v>1</v>
      </c>
      <c r="K12" s="848">
        <v>7</v>
      </c>
      <c r="L12" s="848">
        <v>2</v>
      </c>
      <c r="M12" s="848">
        <v>0</v>
      </c>
      <c r="N12" s="848">
        <v>0</v>
      </c>
    </row>
    <row r="13" spans="1:14" s="77" customFormat="1" ht="27.95" customHeight="1">
      <c r="A13" s="527" t="s">
        <v>39</v>
      </c>
      <c r="B13" s="609">
        <f t="shared" si="1"/>
        <v>4</v>
      </c>
      <c r="C13" s="848" t="s">
        <v>0</v>
      </c>
      <c r="D13" s="848" t="s">
        <v>0</v>
      </c>
      <c r="E13" s="848">
        <v>1</v>
      </c>
      <c r="F13" s="848" t="s">
        <v>0</v>
      </c>
      <c r="G13" s="848">
        <v>0</v>
      </c>
      <c r="H13" s="848">
        <v>0</v>
      </c>
      <c r="I13" s="848">
        <v>0</v>
      </c>
      <c r="J13" s="848">
        <v>0</v>
      </c>
      <c r="K13" s="848">
        <v>2</v>
      </c>
      <c r="L13" s="848">
        <v>1</v>
      </c>
      <c r="M13" s="848">
        <v>0</v>
      </c>
      <c r="N13" s="848">
        <v>0</v>
      </c>
    </row>
    <row r="14" spans="1:14" s="77" customFormat="1" ht="27.95" customHeight="1">
      <c r="A14" s="527" t="s">
        <v>40</v>
      </c>
      <c r="B14" s="609">
        <f t="shared" si="1"/>
        <v>4</v>
      </c>
      <c r="C14" s="848" t="s">
        <v>0</v>
      </c>
      <c r="D14" s="848" t="s">
        <v>0</v>
      </c>
      <c r="E14" s="848">
        <v>1</v>
      </c>
      <c r="F14" s="848" t="s">
        <v>0</v>
      </c>
      <c r="G14" s="848">
        <v>0</v>
      </c>
      <c r="H14" s="848">
        <v>0</v>
      </c>
      <c r="I14" s="848">
        <v>0</v>
      </c>
      <c r="J14" s="848">
        <v>1</v>
      </c>
      <c r="K14" s="848">
        <v>1</v>
      </c>
      <c r="L14" s="848">
        <v>1</v>
      </c>
      <c r="M14" s="848">
        <v>0</v>
      </c>
      <c r="N14" s="848">
        <v>0</v>
      </c>
    </row>
    <row r="15" spans="1:14" s="77" customFormat="1" ht="27.95" customHeight="1">
      <c r="A15" s="527" t="s">
        <v>41</v>
      </c>
      <c r="B15" s="609">
        <f t="shared" si="1"/>
        <v>20</v>
      </c>
      <c r="C15" s="848" t="s">
        <v>0</v>
      </c>
      <c r="D15" s="848" t="s">
        <v>0</v>
      </c>
      <c r="E15" s="848">
        <v>3</v>
      </c>
      <c r="F15" s="848" t="s">
        <v>0</v>
      </c>
      <c r="G15" s="848">
        <v>2</v>
      </c>
      <c r="H15" s="848">
        <v>1</v>
      </c>
      <c r="I15" s="848">
        <v>0</v>
      </c>
      <c r="J15" s="848">
        <v>1</v>
      </c>
      <c r="K15" s="848">
        <v>7</v>
      </c>
      <c r="L15" s="848">
        <v>6</v>
      </c>
      <c r="M15" s="848">
        <v>0</v>
      </c>
      <c r="N15" s="848">
        <v>0</v>
      </c>
    </row>
    <row r="16" spans="1:14" s="77" customFormat="1" ht="27.95" customHeight="1">
      <c r="A16" s="527" t="s">
        <v>42</v>
      </c>
      <c r="B16" s="609">
        <f t="shared" si="1"/>
        <v>0</v>
      </c>
      <c r="C16" s="848" t="s">
        <v>0</v>
      </c>
      <c r="D16" s="848" t="s">
        <v>0</v>
      </c>
      <c r="E16" s="848">
        <v>0</v>
      </c>
      <c r="F16" s="848" t="s">
        <v>0</v>
      </c>
      <c r="G16" s="848">
        <v>0</v>
      </c>
      <c r="H16" s="848">
        <v>0</v>
      </c>
      <c r="I16" s="848">
        <v>0</v>
      </c>
      <c r="J16" s="848">
        <v>0</v>
      </c>
      <c r="K16" s="848">
        <v>0</v>
      </c>
      <c r="L16" s="848">
        <v>0</v>
      </c>
      <c r="M16" s="848">
        <v>0</v>
      </c>
      <c r="N16" s="848">
        <v>0</v>
      </c>
    </row>
    <row r="17" spans="1:14" s="77" customFormat="1" ht="27.95" customHeight="1">
      <c r="A17" s="527" t="s">
        <v>43</v>
      </c>
      <c r="B17" s="609">
        <f t="shared" si="1"/>
        <v>7</v>
      </c>
      <c r="C17" s="848" t="s">
        <v>0</v>
      </c>
      <c r="D17" s="848" t="s">
        <v>0</v>
      </c>
      <c r="E17" s="848">
        <v>1</v>
      </c>
      <c r="F17" s="848" t="s">
        <v>0</v>
      </c>
      <c r="G17" s="848">
        <v>0</v>
      </c>
      <c r="H17" s="848">
        <v>1</v>
      </c>
      <c r="I17" s="848">
        <v>0</v>
      </c>
      <c r="J17" s="848">
        <v>0</v>
      </c>
      <c r="K17" s="848">
        <v>4</v>
      </c>
      <c r="L17" s="848">
        <v>1</v>
      </c>
      <c r="M17" s="848">
        <v>0</v>
      </c>
      <c r="N17" s="848">
        <v>0</v>
      </c>
    </row>
    <row r="18" spans="1:14" s="77" customFormat="1" ht="27.95" customHeight="1">
      <c r="A18" s="527" t="s">
        <v>44</v>
      </c>
      <c r="B18" s="609">
        <f t="shared" si="1"/>
        <v>4</v>
      </c>
      <c r="C18" s="848" t="s">
        <v>0</v>
      </c>
      <c r="D18" s="848" t="s">
        <v>0</v>
      </c>
      <c r="E18" s="848">
        <v>1</v>
      </c>
      <c r="F18" s="848" t="s">
        <v>0</v>
      </c>
      <c r="G18" s="848">
        <v>0</v>
      </c>
      <c r="H18" s="848">
        <v>0</v>
      </c>
      <c r="I18" s="848">
        <v>0</v>
      </c>
      <c r="J18" s="848">
        <v>0</v>
      </c>
      <c r="K18" s="848">
        <v>2</v>
      </c>
      <c r="L18" s="848">
        <v>1</v>
      </c>
      <c r="M18" s="848">
        <v>0</v>
      </c>
      <c r="N18" s="848">
        <v>0</v>
      </c>
    </row>
    <row r="19" spans="1:14" s="77" customFormat="1" ht="27.95" customHeight="1">
      <c r="A19" s="527" t="s">
        <v>45</v>
      </c>
      <c r="B19" s="609">
        <f t="shared" si="1"/>
        <v>0</v>
      </c>
      <c r="C19" s="848" t="s">
        <v>0</v>
      </c>
      <c r="D19" s="848" t="s">
        <v>0</v>
      </c>
      <c r="E19" s="848">
        <v>0</v>
      </c>
      <c r="F19" s="848" t="s">
        <v>0</v>
      </c>
      <c r="G19" s="848">
        <v>0</v>
      </c>
      <c r="H19" s="848">
        <v>0</v>
      </c>
      <c r="I19" s="848">
        <v>0</v>
      </c>
      <c r="J19" s="848">
        <v>0</v>
      </c>
      <c r="K19" s="848">
        <v>0</v>
      </c>
      <c r="L19" s="848">
        <v>0</v>
      </c>
      <c r="M19" s="848">
        <v>0</v>
      </c>
      <c r="N19" s="848">
        <v>0</v>
      </c>
    </row>
    <row r="20" spans="1:14" s="77" customFormat="1" ht="27.95" customHeight="1">
      <c r="A20" s="527" t="s">
        <v>46</v>
      </c>
      <c r="B20" s="609">
        <f t="shared" si="1"/>
        <v>1</v>
      </c>
      <c r="C20" s="848" t="s">
        <v>0</v>
      </c>
      <c r="D20" s="848" t="s">
        <v>0</v>
      </c>
      <c r="E20" s="848">
        <v>1</v>
      </c>
      <c r="F20" s="848" t="s">
        <v>0</v>
      </c>
      <c r="G20" s="848">
        <v>0</v>
      </c>
      <c r="H20" s="848">
        <v>0</v>
      </c>
      <c r="I20" s="848">
        <v>0</v>
      </c>
      <c r="J20" s="848">
        <v>0</v>
      </c>
      <c r="K20" s="848">
        <v>0</v>
      </c>
      <c r="L20" s="848">
        <v>0</v>
      </c>
      <c r="M20" s="848">
        <v>0</v>
      </c>
      <c r="N20" s="848">
        <v>0</v>
      </c>
    </row>
    <row r="21" spans="1:14" s="77" customFormat="1" ht="27.95" customHeight="1" thickBot="1">
      <c r="A21" s="529" t="s">
        <v>47</v>
      </c>
      <c r="B21" s="10">
        <f t="shared" si="1"/>
        <v>0</v>
      </c>
      <c r="C21" s="847" t="s">
        <v>0</v>
      </c>
      <c r="D21" s="847" t="s">
        <v>0</v>
      </c>
      <c r="E21" s="847">
        <v>0</v>
      </c>
      <c r="F21" s="847" t="s">
        <v>0</v>
      </c>
      <c r="G21" s="847">
        <v>0</v>
      </c>
      <c r="H21" s="847">
        <v>0</v>
      </c>
      <c r="I21" s="847">
        <v>0</v>
      </c>
      <c r="J21" s="847">
        <v>0</v>
      </c>
      <c r="K21" s="847">
        <v>0</v>
      </c>
      <c r="L21" s="847">
        <v>0</v>
      </c>
      <c r="M21" s="847">
        <v>0</v>
      </c>
      <c r="N21" s="847">
        <v>0</v>
      </c>
    </row>
    <row r="22" spans="1:14" s="79" customFormat="1" ht="18" customHeight="1">
      <c r="A22" s="530" t="s">
        <v>11</v>
      </c>
      <c r="B22" s="78"/>
      <c r="C22" s="207"/>
      <c r="D22" s="207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s="79" customFormat="1" ht="18" customHeight="1">
      <c r="A23" s="932" t="s">
        <v>520</v>
      </c>
      <c r="B23" s="932"/>
      <c r="C23" s="932"/>
      <c r="D23" s="932"/>
      <c r="E23" s="932"/>
      <c r="F23" s="932"/>
      <c r="G23" s="78"/>
      <c r="H23" s="78"/>
      <c r="I23" s="78"/>
      <c r="J23" s="78"/>
      <c r="K23" s="78"/>
      <c r="L23" s="78"/>
      <c r="M23" s="78"/>
      <c r="N23" s="78"/>
    </row>
    <row r="24" spans="1:14" s="79" customFormat="1" ht="18" customHeight="1">
      <c r="A24" s="932" t="s">
        <v>521</v>
      </c>
      <c r="B24" s="932"/>
      <c r="C24" s="932"/>
      <c r="D24" s="932"/>
      <c r="E24" s="932"/>
      <c r="F24" s="932"/>
      <c r="G24" s="78"/>
      <c r="H24" s="78"/>
      <c r="I24" s="78"/>
      <c r="K24" s="78"/>
      <c r="L24" s="78"/>
      <c r="M24" s="78"/>
      <c r="N24" s="78"/>
    </row>
    <row r="25" spans="1:14" s="79" customFormat="1" ht="15.95" customHeight="1">
      <c r="A25" s="932"/>
      <c r="B25" s="932"/>
      <c r="C25" s="932"/>
      <c r="D25" s="932"/>
      <c r="E25" s="932"/>
      <c r="F25" s="932"/>
      <c r="G25" s="78"/>
      <c r="H25" s="78"/>
      <c r="I25" s="78"/>
      <c r="J25" s="78"/>
      <c r="K25" s="78"/>
      <c r="L25" s="78"/>
      <c r="M25" s="78"/>
      <c r="N25" s="78"/>
    </row>
    <row r="26" spans="1:14">
      <c r="A26" s="75"/>
      <c r="B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>
      <c r="B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>
      <c r="B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>
      <c r="B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>
      <c r="B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>
      <c r="B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>
      <c r="A32" s="18"/>
      <c r="B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>
      <c r="A33" s="18"/>
      <c r="B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>
      <c r="A34" s="18"/>
      <c r="B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</sheetData>
  <mergeCells count="16">
    <mergeCell ref="B3:D3"/>
    <mergeCell ref="A25:F25"/>
    <mergeCell ref="A24:F24"/>
    <mergeCell ref="A1:N1"/>
    <mergeCell ref="G3:G4"/>
    <mergeCell ref="H3:H4"/>
    <mergeCell ref="I3:I4"/>
    <mergeCell ref="J3:J4"/>
    <mergeCell ref="K3:K4"/>
    <mergeCell ref="L3:L4"/>
    <mergeCell ref="M3:M4"/>
    <mergeCell ref="N3:N4"/>
    <mergeCell ref="A23:F23"/>
    <mergeCell ref="A3:A4"/>
    <mergeCell ref="E3:F3"/>
    <mergeCell ref="L2:N2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72" firstPageNumber="314" orientation="portrait" useFirstPageNumber="1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view="pageBreakPreview" zoomScale="85" zoomScaleSheetLayoutView="75" workbookViewId="0">
      <selection activeCell="H20" sqref="H20"/>
    </sheetView>
  </sheetViews>
  <sheetFormatPr defaultRowHeight="17.25"/>
  <cols>
    <col min="1" max="1" width="8.88671875" style="249"/>
    <col min="2" max="4" width="5.77734375" style="248" customWidth="1"/>
    <col min="5" max="5" width="6.6640625" style="248" bestFit="1" customWidth="1"/>
    <col min="6" max="7" width="5.77734375" style="248" customWidth="1"/>
    <col min="8" max="8" width="5.77734375" style="249" customWidth="1"/>
    <col min="9" max="13" width="5.77734375" style="248" customWidth="1"/>
    <col min="14" max="17" width="5.77734375" style="250" customWidth="1"/>
    <col min="18" max="16384" width="8.88671875" style="248"/>
  </cols>
  <sheetData>
    <row r="1" spans="1:23" s="251" customFormat="1" ht="54.95" customHeight="1">
      <c r="A1" s="933" t="s">
        <v>725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16"/>
      <c r="S1" s="16"/>
      <c r="T1" s="16"/>
      <c r="U1" s="16"/>
      <c r="V1" s="16"/>
      <c r="W1" s="16"/>
    </row>
    <row r="2" spans="1:23" s="252" customFormat="1" ht="21" customHeight="1" thickBot="1">
      <c r="O2" s="944" t="s">
        <v>115</v>
      </c>
      <c r="P2" s="928"/>
      <c r="Q2" s="928"/>
      <c r="R2" s="18"/>
      <c r="S2" s="18"/>
      <c r="T2" s="18"/>
      <c r="U2" s="18"/>
      <c r="V2" s="18"/>
      <c r="W2" s="18"/>
    </row>
    <row r="3" spans="1:23" s="376" customFormat="1" ht="24.95" customHeight="1">
      <c r="A3" s="1155" t="s">
        <v>76</v>
      </c>
      <c r="B3" s="1157" t="s">
        <v>309</v>
      </c>
      <c r="C3" s="1158"/>
      <c r="D3" s="1158"/>
      <c r="E3" s="1159"/>
      <c r="F3" s="1157" t="s">
        <v>313</v>
      </c>
      <c r="G3" s="1158"/>
      <c r="H3" s="1158"/>
      <c r="I3" s="1159"/>
      <c r="J3" s="1157" t="s">
        <v>314</v>
      </c>
      <c r="K3" s="1158"/>
      <c r="L3" s="1158"/>
      <c r="M3" s="1159"/>
      <c r="N3" s="1157" t="s">
        <v>315</v>
      </c>
      <c r="O3" s="1158"/>
      <c r="P3" s="1158"/>
      <c r="Q3" s="1158"/>
      <c r="R3" s="301"/>
      <c r="S3" s="301"/>
      <c r="T3" s="301"/>
      <c r="U3" s="301"/>
      <c r="V3" s="301"/>
      <c r="W3" s="301"/>
    </row>
    <row r="4" spans="1:23" s="376" customFormat="1" ht="36" customHeight="1">
      <c r="A4" s="1156"/>
      <c r="B4" s="383" t="s">
        <v>308</v>
      </c>
      <c r="C4" s="383" t="s">
        <v>311</v>
      </c>
      <c r="D4" s="383" t="s">
        <v>312</v>
      </c>
      <c r="E4" s="383" t="s">
        <v>310</v>
      </c>
      <c r="F4" s="383" t="s">
        <v>308</v>
      </c>
      <c r="G4" s="383" t="s">
        <v>311</v>
      </c>
      <c r="H4" s="383" t="s">
        <v>312</v>
      </c>
      <c r="I4" s="383" t="s">
        <v>310</v>
      </c>
      <c r="J4" s="383" t="s">
        <v>308</v>
      </c>
      <c r="K4" s="383" t="s">
        <v>311</v>
      </c>
      <c r="L4" s="383" t="s">
        <v>312</v>
      </c>
      <c r="M4" s="383" t="s">
        <v>310</v>
      </c>
      <c r="N4" s="383" t="s">
        <v>308</v>
      </c>
      <c r="O4" s="383" t="s">
        <v>311</v>
      </c>
      <c r="P4" s="383" t="s">
        <v>312</v>
      </c>
      <c r="Q4" s="383" t="s">
        <v>310</v>
      </c>
      <c r="R4" s="301"/>
      <c r="S4" s="301"/>
      <c r="T4" s="301"/>
      <c r="U4" s="301"/>
      <c r="V4" s="301"/>
      <c r="W4" s="301"/>
    </row>
    <row r="5" spans="1:23" s="377" customFormat="1" ht="24.95" customHeight="1">
      <c r="A5" s="295">
        <v>2015</v>
      </c>
      <c r="B5" s="296">
        <v>32</v>
      </c>
      <c r="C5" s="298">
        <v>6</v>
      </c>
      <c r="D5" s="298">
        <v>8</v>
      </c>
      <c r="E5" s="298">
        <v>18</v>
      </c>
      <c r="F5" s="298">
        <v>5</v>
      </c>
      <c r="G5" s="298">
        <v>1</v>
      </c>
      <c r="H5" s="298" t="s">
        <v>0</v>
      </c>
      <c r="I5" s="298">
        <v>4</v>
      </c>
      <c r="J5" s="298" t="s">
        <v>0</v>
      </c>
      <c r="K5" s="298" t="s">
        <v>0</v>
      </c>
      <c r="L5" s="298" t="s">
        <v>0</v>
      </c>
      <c r="M5" s="298" t="s">
        <v>0</v>
      </c>
      <c r="N5" s="298">
        <v>27</v>
      </c>
      <c r="O5" s="298">
        <v>5</v>
      </c>
      <c r="P5" s="298">
        <v>8</v>
      </c>
      <c r="Q5" s="298">
        <v>14</v>
      </c>
      <c r="R5" s="384"/>
      <c r="S5" s="384"/>
      <c r="T5" s="384"/>
      <c r="U5" s="384"/>
      <c r="V5" s="384"/>
      <c r="W5" s="384"/>
    </row>
    <row r="6" spans="1:23" s="378" customFormat="1" ht="24.95" customHeight="1">
      <c r="A6" s="295">
        <v>2016</v>
      </c>
      <c r="B6" s="296">
        <v>23</v>
      </c>
      <c r="C6" s="298">
        <v>1</v>
      </c>
      <c r="D6" s="298">
        <v>8</v>
      </c>
      <c r="E6" s="298">
        <v>14</v>
      </c>
      <c r="F6" s="298">
        <v>1</v>
      </c>
      <c r="G6" s="298">
        <v>1</v>
      </c>
      <c r="H6" s="298" t="s">
        <v>0</v>
      </c>
      <c r="I6" s="298" t="s">
        <v>0</v>
      </c>
      <c r="J6" s="298" t="s">
        <v>0</v>
      </c>
      <c r="K6" s="298" t="s">
        <v>0</v>
      </c>
      <c r="L6" s="298" t="s">
        <v>0</v>
      </c>
      <c r="M6" s="298" t="s">
        <v>0</v>
      </c>
      <c r="N6" s="298">
        <v>22</v>
      </c>
      <c r="O6" s="298" t="s">
        <v>0</v>
      </c>
      <c r="P6" s="298">
        <v>8</v>
      </c>
      <c r="Q6" s="298">
        <v>14</v>
      </c>
      <c r="R6" s="384"/>
      <c r="S6" s="384"/>
      <c r="T6" s="384"/>
      <c r="U6" s="384"/>
      <c r="V6" s="384"/>
      <c r="W6" s="384"/>
    </row>
    <row r="7" spans="1:23" s="378" customFormat="1" ht="24.95" customHeight="1">
      <c r="A7" s="588">
        <v>2017</v>
      </c>
      <c r="B7" s="592">
        <v>22</v>
      </c>
      <c r="C7" s="592">
        <v>3</v>
      </c>
      <c r="D7" s="592">
        <v>8</v>
      </c>
      <c r="E7" s="592">
        <v>11</v>
      </c>
      <c r="F7" s="592">
        <v>2</v>
      </c>
      <c r="G7" s="592" t="s">
        <v>0</v>
      </c>
      <c r="H7" s="592">
        <v>1</v>
      </c>
      <c r="I7" s="592">
        <v>1</v>
      </c>
      <c r="J7" s="592" t="s">
        <v>0</v>
      </c>
      <c r="K7" s="592" t="s">
        <v>0</v>
      </c>
      <c r="L7" s="592" t="s">
        <v>0</v>
      </c>
      <c r="M7" s="592" t="s">
        <v>0</v>
      </c>
      <c r="N7" s="592">
        <v>20</v>
      </c>
      <c r="O7" s="592">
        <v>3</v>
      </c>
      <c r="P7" s="592">
        <v>7</v>
      </c>
      <c r="Q7" s="592">
        <v>10</v>
      </c>
      <c r="R7" s="543"/>
      <c r="S7" s="543"/>
      <c r="T7" s="543"/>
      <c r="U7" s="543"/>
      <c r="V7" s="543"/>
      <c r="W7" s="543"/>
    </row>
    <row r="8" spans="1:23" s="509" customFormat="1" ht="24.95" customHeight="1">
      <c r="A8" s="613">
        <v>2018</v>
      </c>
      <c r="B8" s="649">
        <v>3</v>
      </c>
      <c r="C8" s="648">
        <v>0</v>
      </c>
      <c r="D8" s="648">
        <v>1</v>
      </c>
      <c r="E8" s="648">
        <v>2</v>
      </c>
      <c r="F8" s="648">
        <v>2</v>
      </c>
      <c r="G8" s="647">
        <v>0</v>
      </c>
      <c r="H8" s="648">
        <v>1</v>
      </c>
      <c r="I8" s="648">
        <v>1</v>
      </c>
      <c r="J8" s="648">
        <v>0</v>
      </c>
      <c r="K8" s="648">
        <v>0</v>
      </c>
      <c r="L8" s="648">
        <v>0</v>
      </c>
      <c r="M8" s="648">
        <v>0</v>
      </c>
      <c r="N8" s="648">
        <v>1</v>
      </c>
      <c r="O8" s="677">
        <v>0</v>
      </c>
      <c r="P8" s="677">
        <v>0</v>
      </c>
      <c r="Q8" s="648">
        <v>1</v>
      </c>
      <c r="R8" s="658"/>
      <c r="S8" s="658"/>
      <c r="T8" s="658"/>
      <c r="U8" s="658"/>
      <c r="V8" s="658"/>
      <c r="W8" s="658"/>
    </row>
    <row r="9" spans="1:23" s="378" customFormat="1" ht="24.95" customHeight="1" thickBot="1">
      <c r="A9" s="306">
        <v>2019</v>
      </c>
      <c r="B9" s="790">
        <v>7</v>
      </c>
      <c r="C9" s="791">
        <v>2</v>
      </c>
      <c r="D9" s="791">
        <v>2</v>
      </c>
      <c r="E9" s="791">
        <v>3</v>
      </c>
      <c r="F9" s="791">
        <v>1</v>
      </c>
      <c r="G9" s="791" t="s">
        <v>0</v>
      </c>
      <c r="H9" s="791" t="s">
        <v>0</v>
      </c>
      <c r="I9" s="791">
        <v>1</v>
      </c>
      <c r="J9" s="791" t="s">
        <v>0</v>
      </c>
      <c r="K9" s="791" t="s">
        <v>0</v>
      </c>
      <c r="L9" s="791" t="s">
        <v>0</v>
      </c>
      <c r="M9" s="791" t="s">
        <v>0</v>
      </c>
      <c r="N9" s="791">
        <v>6</v>
      </c>
      <c r="O9" s="792">
        <v>2</v>
      </c>
      <c r="P9" s="792">
        <v>2</v>
      </c>
      <c r="Q9" s="791">
        <v>2</v>
      </c>
      <c r="R9" s="650"/>
      <c r="S9" s="422"/>
      <c r="T9" s="422"/>
      <c r="U9" s="422"/>
      <c r="V9" s="422"/>
      <c r="W9" s="422"/>
    </row>
    <row r="10" spans="1:23" s="379" customFormat="1" ht="24.95" customHeight="1">
      <c r="A10" s="379" t="s">
        <v>34</v>
      </c>
      <c r="G10" s="380"/>
      <c r="J10" s="381"/>
      <c r="M10" s="382"/>
    </row>
    <row r="11" spans="1:23" ht="16.5">
      <c r="A11" s="253"/>
      <c r="B11" s="253"/>
      <c r="C11" s="253"/>
      <c r="D11" s="253"/>
      <c r="E11" s="253"/>
      <c r="F11" s="253"/>
      <c r="G11" s="253"/>
      <c r="H11" s="254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6.5">
      <c r="A12" s="253"/>
      <c r="B12" s="253"/>
      <c r="C12" s="253"/>
      <c r="D12" s="253"/>
      <c r="E12" s="253"/>
      <c r="F12" s="253"/>
      <c r="G12" s="253"/>
      <c r="H12" s="254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23" ht="16.5">
      <c r="A13" s="253"/>
      <c r="B13" s="253"/>
      <c r="C13" s="253"/>
      <c r="D13" s="253"/>
      <c r="E13" s="253"/>
      <c r="F13" s="253"/>
      <c r="G13" s="253"/>
      <c r="H13" s="254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</row>
    <row r="14" spans="1:23" ht="16.5">
      <c r="A14" s="253"/>
      <c r="B14" s="253"/>
      <c r="C14" s="253"/>
      <c r="D14" s="253"/>
      <c r="E14" s="253"/>
      <c r="F14" s="253"/>
      <c r="G14" s="253"/>
      <c r="H14" s="254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</row>
    <row r="15" spans="1:23" ht="16.5">
      <c r="A15" s="253"/>
      <c r="B15" s="253"/>
      <c r="C15" s="253"/>
      <c r="D15" s="253"/>
      <c r="E15" s="253"/>
      <c r="F15" s="253"/>
      <c r="G15" s="253"/>
      <c r="H15" s="254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3" ht="16.5">
      <c r="A16" s="253"/>
      <c r="B16" s="253"/>
      <c r="C16" s="253"/>
      <c r="D16" s="253"/>
      <c r="E16" s="253"/>
      <c r="F16" s="253"/>
      <c r="G16" s="253"/>
      <c r="H16" s="254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</row>
    <row r="17" spans="1:23" ht="16.5">
      <c r="A17" s="253"/>
      <c r="B17" s="253"/>
      <c r="C17" s="253"/>
      <c r="D17" s="253"/>
      <c r="E17" s="253"/>
      <c r="F17" s="253"/>
      <c r="G17" s="253"/>
      <c r="H17" s="254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23" ht="16.5">
      <c r="A18" s="254"/>
      <c r="B18" s="253"/>
      <c r="C18" s="253"/>
      <c r="D18" s="253"/>
      <c r="E18" s="253"/>
      <c r="F18" s="253"/>
      <c r="G18" s="253"/>
      <c r="H18" s="254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</row>
    <row r="19" spans="1:23" ht="16.5">
      <c r="A19" s="254"/>
      <c r="B19" s="253"/>
      <c r="C19" s="253"/>
      <c r="D19" s="253"/>
      <c r="E19" s="253"/>
      <c r="F19" s="253"/>
      <c r="G19" s="253"/>
      <c r="H19" s="254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</row>
    <row r="20" spans="1:23" ht="16.5">
      <c r="A20" s="254"/>
      <c r="B20" s="253"/>
      <c r="C20" s="253"/>
      <c r="D20" s="253"/>
      <c r="E20" s="253"/>
      <c r="F20" s="253"/>
      <c r="G20" s="253"/>
      <c r="H20" s="254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</row>
  </sheetData>
  <mergeCells count="7">
    <mergeCell ref="A1:Q1"/>
    <mergeCell ref="A3:A4"/>
    <mergeCell ref="B3:E3"/>
    <mergeCell ref="F3:I3"/>
    <mergeCell ref="J3:M3"/>
    <mergeCell ref="N3:Q3"/>
    <mergeCell ref="O2:Q2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68" firstPageNumber="314" orientation="portrait" useFirstPageNumber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zoomScale="85" zoomScaleSheetLayoutView="75" workbookViewId="0">
      <selection activeCell="G14" sqref="G14"/>
    </sheetView>
  </sheetViews>
  <sheetFormatPr defaultRowHeight="16.5"/>
  <cols>
    <col min="1" max="1" width="10.44140625" style="255" customWidth="1"/>
    <col min="2" max="4" width="10.77734375" style="550" customWidth="1"/>
    <col min="5" max="9" width="10.77734375" style="255" customWidth="1"/>
    <col min="10" max="16384" width="8.88671875" style="256"/>
  </cols>
  <sheetData>
    <row r="1" spans="1:9" s="257" customFormat="1" ht="54.95" customHeight="1">
      <c r="A1" s="934" t="s">
        <v>726</v>
      </c>
      <c r="B1" s="934"/>
      <c r="C1" s="934"/>
      <c r="D1" s="934"/>
      <c r="E1" s="934"/>
      <c r="F1" s="934"/>
      <c r="G1" s="934"/>
      <c r="H1" s="934"/>
      <c r="I1" s="934"/>
    </row>
    <row r="2" spans="1:9" s="258" customFormat="1" ht="21" customHeight="1" thickBot="1">
      <c r="B2" s="652"/>
      <c r="C2" s="652"/>
      <c r="D2" s="652"/>
      <c r="H2" s="944" t="s">
        <v>495</v>
      </c>
      <c r="I2" s="928"/>
    </row>
    <row r="3" spans="1:9" s="392" customFormat="1" ht="24.95" customHeight="1">
      <c r="A3" s="940" t="s">
        <v>61</v>
      </c>
      <c r="B3" s="735" t="s">
        <v>627</v>
      </c>
      <c r="C3" s="1162" t="s">
        <v>624</v>
      </c>
      <c r="D3" s="1163"/>
      <c r="E3" s="1151" t="s">
        <v>317</v>
      </c>
      <c r="F3" s="1152"/>
      <c r="G3" s="1153"/>
      <c r="H3" s="1013" t="s">
        <v>318</v>
      </c>
      <c r="I3" s="1160" t="s">
        <v>319</v>
      </c>
    </row>
    <row r="4" spans="1:9" s="392" customFormat="1" ht="24.95" customHeight="1">
      <c r="A4" s="941"/>
      <c r="B4" s="717" t="s">
        <v>630</v>
      </c>
      <c r="C4" s="717" t="s">
        <v>629</v>
      </c>
      <c r="D4" s="717" t="s">
        <v>628</v>
      </c>
      <c r="E4" s="393" t="s">
        <v>316</v>
      </c>
      <c r="F4" s="447" t="s">
        <v>320</v>
      </c>
      <c r="G4" s="447" t="s">
        <v>321</v>
      </c>
      <c r="H4" s="1133"/>
      <c r="I4" s="1161"/>
    </row>
    <row r="5" spans="1:9" s="260" customFormat="1" ht="24.95" customHeight="1">
      <c r="A5" s="295">
        <v>2015</v>
      </c>
      <c r="B5" s="675">
        <v>307</v>
      </c>
      <c r="C5" s="675" t="s">
        <v>625</v>
      </c>
      <c r="D5" s="708" t="s">
        <v>625</v>
      </c>
      <c r="E5" s="675">
        <v>303</v>
      </c>
      <c r="F5" s="675">
        <v>301</v>
      </c>
      <c r="G5" s="675">
        <v>2</v>
      </c>
      <c r="H5" s="675">
        <v>4</v>
      </c>
      <c r="I5" s="675" t="s">
        <v>0</v>
      </c>
    </row>
    <row r="6" spans="1:9" s="259" customFormat="1" ht="24.95" customHeight="1">
      <c r="A6" s="295">
        <v>2016</v>
      </c>
      <c r="B6" s="675">
        <v>309</v>
      </c>
      <c r="C6" s="675" t="s">
        <v>626</v>
      </c>
      <c r="D6" s="675" t="s">
        <v>626</v>
      </c>
      <c r="E6" s="675">
        <v>305</v>
      </c>
      <c r="F6" s="675">
        <v>301</v>
      </c>
      <c r="G6" s="675">
        <v>4</v>
      </c>
      <c r="H6" s="675">
        <v>4</v>
      </c>
      <c r="I6" s="675" t="s">
        <v>0</v>
      </c>
    </row>
    <row r="7" spans="1:9" s="259" customFormat="1" ht="24.95" customHeight="1">
      <c r="A7" s="588">
        <v>2017</v>
      </c>
      <c r="B7" s="675">
        <v>310</v>
      </c>
      <c r="C7" s="675" t="s">
        <v>625</v>
      </c>
      <c r="D7" s="675" t="s">
        <v>625</v>
      </c>
      <c r="E7" s="606">
        <v>306</v>
      </c>
      <c r="F7" s="606">
        <v>302</v>
      </c>
      <c r="G7" s="606">
        <v>4</v>
      </c>
      <c r="H7" s="606">
        <v>4</v>
      </c>
      <c r="I7" s="606" t="s">
        <v>0</v>
      </c>
    </row>
    <row r="8" spans="1:9" s="260" customFormat="1" ht="24.95" customHeight="1">
      <c r="A8" s="613">
        <v>2018</v>
      </c>
      <c r="B8" s="675">
        <v>311</v>
      </c>
      <c r="C8" s="675">
        <v>1</v>
      </c>
      <c r="D8" s="675">
        <v>3</v>
      </c>
      <c r="E8" s="736">
        <v>305</v>
      </c>
      <c r="F8" s="736">
        <v>302</v>
      </c>
      <c r="G8" s="736">
        <v>3</v>
      </c>
      <c r="H8" s="606">
        <v>5</v>
      </c>
      <c r="I8" s="737"/>
    </row>
    <row r="9" spans="1:9" s="288" customFormat="1" ht="24.95" customHeight="1">
      <c r="A9" s="642">
        <v>2019</v>
      </c>
      <c r="B9" s="902">
        <f>SUM(B10:B21)</f>
        <v>310</v>
      </c>
      <c r="C9" s="902">
        <f t="shared" ref="C9:I9" si="0">SUM(C10:C21)</f>
        <v>1</v>
      </c>
      <c r="D9" s="902">
        <f t="shared" si="0"/>
        <v>3</v>
      </c>
      <c r="E9" s="902">
        <f t="shared" si="0"/>
        <v>305</v>
      </c>
      <c r="F9" s="902">
        <f t="shared" si="0"/>
        <v>305</v>
      </c>
      <c r="G9" s="902">
        <f t="shared" si="0"/>
        <v>0</v>
      </c>
      <c r="H9" s="902">
        <f t="shared" si="0"/>
        <v>4</v>
      </c>
      <c r="I9" s="902">
        <f t="shared" si="0"/>
        <v>0</v>
      </c>
    </row>
    <row r="10" spans="1:9" s="260" customFormat="1" ht="24.95" customHeight="1">
      <c r="A10" s="295" t="s">
        <v>36</v>
      </c>
      <c r="B10" s="826">
        <v>53</v>
      </c>
      <c r="C10" s="826">
        <v>1</v>
      </c>
      <c r="D10" s="826">
        <v>3</v>
      </c>
      <c r="E10" s="897">
        <v>51</v>
      </c>
      <c r="F10" s="897">
        <v>51</v>
      </c>
      <c r="G10" s="897">
        <v>0</v>
      </c>
      <c r="H10" s="898">
        <v>1</v>
      </c>
      <c r="I10" s="898"/>
    </row>
    <row r="11" spans="1:9" s="258" customFormat="1" ht="24.95" customHeight="1">
      <c r="A11" s="295" t="s">
        <v>37</v>
      </c>
      <c r="B11" s="826">
        <v>25</v>
      </c>
      <c r="C11" s="826">
        <v>0</v>
      </c>
      <c r="D11" s="826">
        <v>0</v>
      </c>
      <c r="E11" s="897">
        <v>24</v>
      </c>
      <c r="F11" s="897">
        <v>24</v>
      </c>
      <c r="G11" s="897">
        <v>0</v>
      </c>
      <c r="H11" s="898">
        <v>1</v>
      </c>
      <c r="I11" s="898"/>
    </row>
    <row r="12" spans="1:9" s="258" customFormat="1" ht="24.95" customHeight="1">
      <c r="A12" s="295" t="s">
        <v>38</v>
      </c>
      <c r="B12" s="826">
        <v>34</v>
      </c>
      <c r="C12" s="826">
        <v>0</v>
      </c>
      <c r="D12" s="826">
        <v>0</v>
      </c>
      <c r="E12" s="898">
        <v>33</v>
      </c>
      <c r="F12" s="898">
        <v>33</v>
      </c>
      <c r="G12" s="898">
        <v>0</v>
      </c>
      <c r="H12" s="898">
        <v>1</v>
      </c>
      <c r="I12" s="898"/>
    </row>
    <row r="13" spans="1:9" s="258" customFormat="1" ht="24.95" customHeight="1">
      <c r="A13" s="295" t="s">
        <v>39</v>
      </c>
      <c r="B13" s="826">
        <v>31</v>
      </c>
      <c r="C13" s="826">
        <v>0</v>
      </c>
      <c r="D13" s="826">
        <v>0</v>
      </c>
      <c r="E13" s="898">
        <v>31</v>
      </c>
      <c r="F13" s="898">
        <v>31</v>
      </c>
      <c r="G13" s="898">
        <v>0</v>
      </c>
      <c r="H13" s="898">
        <v>0</v>
      </c>
      <c r="I13" s="898"/>
    </row>
    <row r="14" spans="1:9" s="258" customFormat="1" ht="24.95" customHeight="1">
      <c r="A14" s="295" t="s">
        <v>40</v>
      </c>
      <c r="B14" s="826">
        <v>20</v>
      </c>
      <c r="C14" s="826">
        <v>0</v>
      </c>
      <c r="D14" s="826">
        <v>0</v>
      </c>
      <c r="E14" s="898">
        <v>20</v>
      </c>
      <c r="F14" s="898">
        <v>20</v>
      </c>
      <c r="G14" s="898">
        <v>0</v>
      </c>
      <c r="H14" s="898">
        <v>0</v>
      </c>
      <c r="I14" s="898"/>
    </row>
    <row r="15" spans="1:9" s="258" customFormat="1" ht="24.95" customHeight="1">
      <c r="A15" s="295" t="s">
        <v>41</v>
      </c>
      <c r="B15" s="826">
        <v>44</v>
      </c>
      <c r="C15" s="826">
        <v>0</v>
      </c>
      <c r="D15" s="826">
        <v>0</v>
      </c>
      <c r="E15" s="898">
        <v>43</v>
      </c>
      <c r="F15" s="898">
        <v>43</v>
      </c>
      <c r="G15" s="898">
        <v>0</v>
      </c>
      <c r="H15" s="898">
        <v>1</v>
      </c>
      <c r="I15" s="898"/>
    </row>
    <row r="16" spans="1:9" s="258" customFormat="1" ht="24.95" customHeight="1">
      <c r="A16" s="295" t="s">
        <v>42</v>
      </c>
      <c r="B16" s="826">
        <v>21</v>
      </c>
      <c r="C16" s="826">
        <v>0</v>
      </c>
      <c r="D16" s="826">
        <v>0</v>
      </c>
      <c r="E16" s="898">
        <v>21</v>
      </c>
      <c r="F16" s="898">
        <v>21</v>
      </c>
      <c r="G16" s="898">
        <v>0</v>
      </c>
      <c r="H16" s="898">
        <v>0</v>
      </c>
      <c r="I16" s="898"/>
    </row>
    <row r="17" spans="1:9" s="258" customFormat="1" ht="24.95" customHeight="1">
      <c r="A17" s="295" t="s">
        <v>43</v>
      </c>
      <c r="B17" s="826">
        <v>30</v>
      </c>
      <c r="C17" s="826">
        <v>0</v>
      </c>
      <c r="D17" s="826">
        <v>0</v>
      </c>
      <c r="E17" s="898">
        <v>30</v>
      </c>
      <c r="F17" s="898">
        <v>30</v>
      </c>
      <c r="G17" s="898">
        <v>0</v>
      </c>
      <c r="H17" s="898">
        <v>0</v>
      </c>
      <c r="I17" s="898"/>
    </row>
    <row r="18" spans="1:9" s="258" customFormat="1" ht="24.95" customHeight="1">
      <c r="A18" s="295" t="s">
        <v>44</v>
      </c>
      <c r="B18" s="826">
        <v>20</v>
      </c>
      <c r="C18" s="826">
        <v>0</v>
      </c>
      <c r="D18" s="826">
        <v>0</v>
      </c>
      <c r="E18" s="898">
        <v>20</v>
      </c>
      <c r="F18" s="898">
        <v>20</v>
      </c>
      <c r="G18" s="898">
        <v>0</v>
      </c>
      <c r="H18" s="898">
        <v>0</v>
      </c>
      <c r="I18" s="898"/>
    </row>
    <row r="19" spans="1:9" s="258" customFormat="1" ht="24.95" customHeight="1">
      <c r="A19" s="295" t="s">
        <v>45</v>
      </c>
      <c r="B19" s="826">
        <v>10</v>
      </c>
      <c r="C19" s="826">
        <v>0</v>
      </c>
      <c r="D19" s="826">
        <v>0</v>
      </c>
      <c r="E19" s="898">
        <v>10</v>
      </c>
      <c r="F19" s="898">
        <v>10</v>
      </c>
      <c r="G19" s="898">
        <v>0</v>
      </c>
      <c r="H19" s="898">
        <v>0</v>
      </c>
      <c r="I19" s="898"/>
    </row>
    <row r="20" spans="1:9" s="258" customFormat="1" ht="24.95" customHeight="1">
      <c r="A20" s="295" t="s">
        <v>46</v>
      </c>
      <c r="B20" s="826">
        <v>15</v>
      </c>
      <c r="C20" s="826">
        <v>0</v>
      </c>
      <c r="D20" s="826">
        <v>0</v>
      </c>
      <c r="E20" s="898">
        <v>15</v>
      </c>
      <c r="F20" s="898">
        <v>15</v>
      </c>
      <c r="G20" s="898">
        <v>0</v>
      </c>
      <c r="H20" s="898">
        <v>0</v>
      </c>
      <c r="I20" s="898"/>
    </row>
    <row r="21" spans="1:9" s="258" customFormat="1" ht="24.95" customHeight="1" thickBot="1">
      <c r="A21" s="304" t="s">
        <v>47</v>
      </c>
      <c r="B21" s="899">
        <v>7</v>
      </c>
      <c r="C21" s="900">
        <v>0</v>
      </c>
      <c r="D21" s="900">
        <v>0</v>
      </c>
      <c r="E21" s="901">
        <v>7</v>
      </c>
      <c r="F21" s="901">
        <v>7</v>
      </c>
      <c r="G21" s="901">
        <v>0</v>
      </c>
      <c r="H21" s="901">
        <v>0</v>
      </c>
      <c r="I21" s="901"/>
    </row>
    <row r="22" spans="1:9" s="258" customFormat="1" ht="24.95" customHeight="1">
      <c r="A22" s="262" t="s">
        <v>6</v>
      </c>
      <c r="B22" s="657"/>
      <c r="C22" s="657"/>
      <c r="D22" s="657"/>
      <c r="E22" s="28"/>
      <c r="F22" s="28"/>
      <c r="G22" s="28"/>
      <c r="H22" s="261"/>
      <c r="I22" s="262"/>
    </row>
    <row r="23" spans="1:9">
      <c r="A23" s="263"/>
      <c r="B23" s="280"/>
      <c r="C23" s="280"/>
      <c r="D23" s="280"/>
      <c r="E23" s="264"/>
      <c r="F23" s="264"/>
      <c r="G23" s="264"/>
      <c r="H23" s="263"/>
      <c r="I23" s="263"/>
    </row>
    <row r="24" spans="1:9">
      <c r="A24" s="263"/>
      <c r="B24" s="280"/>
      <c r="C24" s="280"/>
      <c r="D24" s="280"/>
      <c r="E24" s="264"/>
      <c r="F24" s="264"/>
      <c r="G24" s="264"/>
      <c r="H24" s="263"/>
      <c r="I24" s="263"/>
    </row>
    <row r="25" spans="1:9">
      <c r="A25" s="263"/>
      <c r="B25" s="280"/>
      <c r="C25" s="280"/>
      <c r="D25" s="280"/>
      <c r="E25" s="264"/>
      <c r="F25" s="264"/>
      <c r="G25" s="264"/>
      <c r="H25" s="263"/>
      <c r="I25" s="263"/>
    </row>
    <row r="26" spans="1:9">
      <c r="A26" s="263"/>
      <c r="B26" s="280"/>
      <c r="C26" s="280"/>
      <c r="D26" s="280"/>
      <c r="E26" s="264"/>
      <c r="F26" s="264"/>
      <c r="G26" s="264"/>
      <c r="H26" s="263"/>
      <c r="I26" s="263"/>
    </row>
    <row r="27" spans="1:9">
      <c r="A27" s="263"/>
      <c r="B27" s="280"/>
      <c r="C27" s="280"/>
      <c r="D27" s="280"/>
      <c r="E27" s="264"/>
      <c r="F27" s="264"/>
      <c r="G27" s="264"/>
      <c r="H27" s="263"/>
      <c r="I27" s="263"/>
    </row>
    <row r="28" spans="1:9">
      <c r="A28" s="263"/>
      <c r="B28" s="280"/>
      <c r="C28" s="280"/>
      <c r="D28" s="280"/>
      <c r="E28" s="264"/>
      <c r="F28" s="264"/>
      <c r="G28" s="264"/>
      <c r="H28" s="263"/>
      <c r="I28" s="263"/>
    </row>
    <row r="29" spans="1:9">
      <c r="A29" s="263"/>
      <c r="B29" s="280"/>
      <c r="C29" s="280"/>
      <c r="D29" s="280"/>
      <c r="E29" s="264"/>
      <c r="F29" s="264"/>
      <c r="G29" s="264"/>
      <c r="H29" s="263"/>
      <c r="I29" s="263"/>
    </row>
    <row r="30" spans="1:9">
      <c r="A30" s="263"/>
      <c r="B30" s="280"/>
      <c r="C30" s="280"/>
      <c r="D30" s="280"/>
      <c r="E30" s="264"/>
      <c r="F30" s="264"/>
      <c r="G30" s="264"/>
      <c r="H30" s="263"/>
      <c r="I30" s="263"/>
    </row>
    <row r="31" spans="1:9">
      <c r="A31" s="263"/>
      <c r="B31" s="280"/>
      <c r="C31" s="280"/>
      <c r="D31" s="280"/>
      <c r="E31" s="264"/>
      <c r="F31" s="264"/>
      <c r="G31" s="264"/>
      <c r="H31" s="263"/>
      <c r="I31" s="263"/>
    </row>
    <row r="32" spans="1:9">
      <c r="A32" s="263"/>
      <c r="B32" s="280"/>
      <c r="C32" s="280"/>
      <c r="D32" s="280"/>
      <c r="E32" s="264"/>
      <c r="F32" s="264"/>
      <c r="G32" s="264"/>
      <c r="H32" s="263"/>
      <c r="I32" s="263"/>
    </row>
    <row r="33" spans="1:9">
      <c r="A33" s="263"/>
      <c r="B33" s="280"/>
      <c r="C33" s="280"/>
      <c r="D33" s="280"/>
      <c r="E33" s="264"/>
      <c r="F33" s="264"/>
      <c r="G33" s="264"/>
      <c r="H33" s="263"/>
      <c r="I33" s="263"/>
    </row>
    <row r="34" spans="1:9">
      <c r="A34" s="263"/>
      <c r="B34" s="280"/>
      <c r="C34" s="280"/>
      <c r="D34" s="280"/>
      <c r="E34" s="264"/>
      <c r="F34" s="264"/>
      <c r="G34" s="264"/>
      <c r="H34" s="263"/>
      <c r="I34" s="263"/>
    </row>
    <row r="35" spans="1:9">
      <c r="A35" s="263"/>
      <c r="B35" s="280"/>
      <c r="C35" s="280"/>
      <c r="D35" s="280"/>
      <c r="E35" s="264"/>
      <c r="F35" s="264"/>
      <c r="G35" s="264"/>
      <c r="H35" s="263"/>
      <c r="I35" s="263"/>
    </row>
    <row r="36" spans="1:9">
      <c r="A36" s="263"/>
      <c r="B36" s="280"/>
      <c r="C36" s="280"/>
      <c r="D36" s="280"/>
      <c r="E36" s="264"/>
      <c r="F36" s="264"/>
      <c r="G36" s="264"/>
      <c r="H36" s="263"/>
      <c r="I36" s="263"/>
    </row>
    <row r="37" spans="1:9">
      <c r="A37" s="263"/>
      <c r="B37" s="280"/>
      <c r="C37" s="280"/>
      <c r="D37" s="280"/>
      <c r="E37" s="264"/>
      <c r="F37" s="264"/>
      <c r="G37" s="264"/>
      <c r="H37" s="263"/>
      <c r="I37" s="263"/>
    </row>
    <row r="38" spans="1:9">
      <c r="A38" s="263"/>
      <c r="B38" s="280"/>
      <c r="C38" s="280"/>
      <c r="D38" s="280"/>
      <c r="E38" s="264"/>
      <c r="F38" s="264"/>
      <c r="G38" s="264"/>
      <c r="H38" s="263"/>
      <c r="I38" s="263"/>
    </row>
    <row r="39" spans="1:9">
      <c r="A39" s="263"/>
      <c r="B39" s="280"/>
      <c r="C39" s="280"/>
      <c r="D39" s="280"/>
      <c r="E39" s="264"/>
      <c r="F39" s="264"/>
      <c r="G39" s="264"/>
      <c r="H39" s="263"/>
      <c r="I39" s="263"/>
    </row>
    <row r="40" spans="1:9">
      <c r="A40" s="263"/>
      <c r="B40" s="280"/>
      <c r="C40" s="280"/>
      <c r="D40" s="280"/>
      <c r="E40" s="264"/>
      <c r="F40" s="264"/>
      <c r="G40" s="264"/>
      <c r="H40" s="263"/>
      <c r="I40" s="263"/>
    </row>
    <row r="41" spans="1:9">
      <c r="A41" s="263"/>
      <c r="B41" s="280"/>
      <c r="C41" s="280"/>
      <c r="D41" s="280"/>
      <c r="E41" s="264"/>
      <c r="F41" s="264"/>
      <c r="G41" s="264"/>
      <c r="H41" s="263"/>
      <c r="I41" s="263"/>
    </row>
    <row r="42" spans="1:9">
      <c r="A42" s="263"/>
      <c r="B42" s="280"/>
      <c r="C42" s="280"/>
      <c r="D42" s="280"/>
      <c r="E42" s="264"/>
      <c r="F42" s="264"/>
      <c r="G42" s="264"/>
      <c r="H42" s="263"/>
      <c r="I42" s="263"/>
    </row>
    <row r="43" spans="1:9">
      <c r="A43" s="263"/>
      <c r="B43" s="280"/>
      <c r="C43" s="280"/>
      <c r="D43" s="280"/>
      <c r="E43" s="264"/>
      <c r="F43" s="264"/>
      <c r="G43" s="264"/>
      <c r="H43" s="263"/>
      <c r="I43" s="263"/>
    </row>
    <row r="44" spans="1:9">
      <c r="A44" s="263"/>
      <c r="B44" s="280"/>
      <c r="C44" s="280"/>
      <c r="D44" s="280"/>
      <c r="E44" s="264"/>
      <c r="F44" s="264"/>
      <c r="G44" s="264"/>
      <c r="H44" s="263"/>
      <c r="I44" s="263"/>
    </row>
    <row r="45" spans="1:9">
      <c r="A45" s="263"/>
      <c r="B45" s="280"/>
      <c r="C45" s="280"/>
      <c r="D45" s="280"/>
      <c r="E45" s="264"/>
      <c r="F45" s="264"/>
      <c r="G45" s="264"/>
      <c r="H45" s="263"/>
      <c r="I45" s="263"/>
    </row>
    <row r="46" spans="1:9">
      <c r="A46" s="263"/>
      <c r="B46" s="280"/>
      <c r="C46" s="280"/>
      <c r="D46" s="280"/>
      <c r="E46" s="264"/>
      <c r="F46" s="264"/>
      <c r="G46" s="264"/>
      <c r="H46" s="263"/>
      <c r="I46" s="263"/>
    </row>
    <row r="47" spans="1:9">
      <c r="A47" s="263"/>
      <c r="B47" s="280"/>
      <c r="C47" s="280"/>
      <c r="D47" s="280"/>
      <c r="E47" s="264"/>
      <c r="F47" s="264"/>
      <c r="G47" s="264"/>
      <c r="H47" s="263"/>
      <c r="I47" s="263"/>
    </row>
    <row r="48" spans="1:9">
      <c r="A48" s="263"/>
      <c r="B48" s="280"/>
      <c r="C48" s="280"/>
      <c r="D48" s="280"/>
      <c r="E48" s="264"/>
      <c r="F48" s="264"/>
      <c r="G48" s="264"/>
      <c r="H48" s="263"/>
      <c r="I48" s="263"/>
    </row>
    <row r="49" spans="1:9">
      <c r="A49" s="263"/>
      <c r="B49" s="280"/>
      <c r="C49" s="280"/>
      <c r="D49" s="280"/>
      <c r="E49" s="264"/>
      <c r="F49" s="264"/>
      <c r="G49" s="264"/>
      <c r="H49" s="263"/>
      <c r="I49" s="263"/>
    </row>
    <row r="50" spans="1:9">
      <c r="A50" s="263"/>
      <c r="B50" s="280"/>
      <c r="C50" s="280"/>
      <c r="D50" s="280"/>
      <c r="E50" s="264"/>
      <c r="F50" s="264"/>
      <c r="G50" s="264"/>
      <c r="H50" s="263"/>
      <c r="I50" s="263"/>
    </row>
    <row r="51" spans="1:9">
      <c r="A51" s="263"/>
      <c r="B51" s="280"/>
      <c r="C51" s="280"/>
      <c r="D51" s="280"/>
      <c r="E51" s="264"/>
      <c r="F51" s="264"/>
      <c r="G51" s="264"/>
      <c r="H51" s="263"/>
      <c r="I51" s="263"/>
    </row>
    <row r="52" spans="1:9">
      <c r="A52" s="263"/>
      <c r="B52" s="280"/>
      <c r="C52" s="280"/>
      <c r="D52" s="280"/>
      <c r="E52" s="264"/>
      <c r="F52" s="264"/>
      <c r="G52" s="264"/>
      <c r="H52" s="263"/>
      <c r="I52" s="263"/>
    </row>
    <row r="53" spans="1:9">
      <c r="A53" s="263"/>
      <c r="B53" s="280"/>
      <c r="C53" s="280"/>
      <c r="D53" s="280"/>
      <c r="E53" s="264"/>
      <c r="F53" s="264"/>
      <c r="G53" s="264"/>
      <c r="H53" s="263"/>
      <c r="I53" s="263"/>
    </row>
    <row r="54" spans="1:9">
      <c r="A54" s="263"/>
      <c r="B54" s="280"/>
      <c r="C54" s="280"/>
      <c r="D54" s="280"/>
      <c r="E54" s="264"/>
      <c r="F54" s="264"/>
      <c r="G54" s="264"/>
      <c r="H54" s="263"/>
      <c r="I54" s="263"/>
    </row>
    <row r="55" spans="1:9">
      <c r="A55" s="263"/>
      <c r="B55" s="280"/>
      <c r="C55" s="280"/>
      <c r="D55" s="280"/>
      <c r="E55" s="264"/>
      <c r="F55" s="264"/>
      <c r="G55" s="264"/>
      <c r="H55" s="263"/>
      <c r="I55" s="263"/>
    </row>
    <row r="56" spans="1:9">
      <c r="A56" s="263"/>
      <c r="B56" s="280"/>
      <c r="C56" s="280"/>
      <c r="D56" s="280"/>
      <c r="E56" s="264"/>
      <c r="F56" s="264"/>
      <c r="G56" s="264"/>
      <c r="H56" s="263"/>
      <c r="I56" s="263"/>
    </row>
    <row r="57" spans="1:9">
      <c r="A57" s="263"/>
      <c r="B57" s="280"/>
      <c r="C57" s="280"/>
      <c r="D57" s="280"/>
      <c r="E57" s="264"/>
      <c r="F57" s="264"/>
      <c r="G57" s="264"/>
      <c r="H57" s="263"/>
      <c r="I57" s="263"/>
    </row>
    <row r="58" spans="1:9">
      <c r="A58" s="263"/>
      <c r="B58" s="280"/>
      <c r="C58" s="280"/>
      <c r="D58" s="280"/>
      <c r="E58" s="264"/>
      <c r="F58" s="264"/>
      <c r="G58" s="264"/>
      <c r="H58" s="263"/>
      <c r="I58" s="263"/>
    </row>
    <row r="59" spans="1:9">
      <c r="A59" s="263"/>
      <c r="B59" s="280"/>
      <c r="C59" s="280"/>
      <c r="D59" s="280"/>
      <c r="E59" s="264"/>
      <c r="F59" s="264"/>
      <c r="G59" s="264"/>
      <c r="H59" s="263"/>
      <c r="I59" s="263"/>
    </row>
    <row r="60" spans="1:9">
      <c r="A60" s="263"/>
      <c r="B60" s="280"/>
      <c r="C60" s="280"/>
      <c r="D60" s="280"/>
      <c r="E60" s="264"/>
      <c r="F60" s="264"/>
      <c r="G60" s="264"/>
      <c r="H60" s="263"/>
      <c r="I60" s="263"/>
    </row>
    <row r="61" spans="1:9">
      <c r="A61" s="263"/>
      <c r="B61" s="280"/>
      <c r="C61" s="280"/>
      <c r="D61" s="280"/>
      <c r="E61" s="264"/>
      <c r="F61" s="264"/>
      <c r="G61" s="264"/>
      <c r="H61" s="263"/>
      <c r="I61" s="263"/>
    </row>
    <row r="62" spans="1:9">
      <c r="A62" s="263"/>
      <c r="B62" s="280"/>
      <c r="C62" s="280"/>
      <c r="D62" s="280"/>
      <c r="E62" s="264"/>
      <c r="F62" s="264"/>
      <c r="G62" s="264"/>
      <c r="H62" s="263"/>
      <c r="I62" s="263"/>
    </row>
    <row r="63" spans="1:9">
      <c r="A63" s="263"/>
      <c r="B63" s="280"/>
      <c r="C63" s="280"/>
      <c r="D63" s="280"/>
      <c r="E63" s="264"/>
      <c r="F63" s="264"/>
      <c r="G63" s="264"/>
      <c r="H63" s="263"/>
      <c r="I63" s="263"/>
    </row>
  </sheetData>
  <mergeCells count="7">
    <mergeCell ref="I3:I4"/>
    <mergeCell ref="A1:I1"/>
    <mergeCell ref="E3:G3"/>
    <mergeCell ref="H3:H4"/>
    <mergeCell ref="A3:A4"/>
    <mergeCell ref="H2:I2"/>
    <mergeCell ref="C3:D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71" firstPageNumber="314" orientation="portrait" useFirstPageNumber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9"/>
  <sheetViews>
    <sheetView view="pageBreakPreview" topLeftCell="A4" zoomScaleSheetLayoutView="100" workbookViewId="0">
      <selection activeCell="M15" sqref="M15"/>
    </sheetView>
  </sheetViews>
  <sheetFormatPr defaultRowHeight="16.5"/>
  <cols>
    <col min="1" max="1" width="9.109375" style="265" customWidth="1"/>
    <col min="2" max="2" width="9.21875" style="265" customWidth="1"/>
    <col min="3" max="3" width="7.77734375" style="265" customWidth="1"/>
    <col min="4" max="4" width="9.88671875" style="265" bestFit="1" customWidth="1"/>
    <col min="5" max="5" width="7.77734375" style="265" customWidth="1"/>
    <col min="6" max="6" width="9.88671875" style="265" bestFit="1" customWidth="1"/>
    <col min="7" max="7" width="7.77734375" style="265" customWidth="1"/>
    <col min="8" max="8" width="9.88671875" style="265" bestFit="1" customWidth="1"/>
    <col min="9" max="11" width="7.77734375" style="265" customWidth="1"/>
    <col min="12" max="16384" width="8.88671875" style="266"/>
  </cols>
  <sheetData>
    <row r="1" spans="1:13" s="267" customFormat="1" ht="54.95" customHeight="1">
      <c r="A1" s="934" t="s">
        <v>727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16"/>
      <c r="M1" s="16"/>
    </row>
    <row r="2" spans="1:13" s="268" customFormat="1" ht="24.95" customHeight="1" thickBot="1">
      <c r="H2" s="944" t="s">
        <v>322</v>
      </c>
      <c r="I2" s="928"/>
      <c r="J2" s="928"/>
      <c r="K2" s="928"/>
      <c r="L2" s="18"/>
      <c r="M2" s="18"/>
    </row>
    <row r="3" spans="1:13" s="398" customFormat="1" ht="46.5" customHeight="1">
      <c r="A3" s="1167" t="s">
        <v>62</v>
      </c>
      <c r="B3" s="1164" t="s">
        <v>327</v>
      </c>
      <c r="C3" s="1165"/>
      <c r="D3" s="1169" t="s">
        <v>328</v>
      </c>
      <c r="E3" s="1170"/>
      <c r="F3" s="1166" t="s">
        <v>329</v>
      </c>
      <c r="G3" s="1103"/>
      <c r="H3" s="1166" t="s">
        <v>330</v>
      </c>
      <c r="I3" s="1103"/>
      <c r="J3" s="1166" t="s">
        <v>331</v>
      </c>
      <c r="K3" s="1102"/>
      <c r="L3" s="343"/>
      <c r="M3" s="343"/>
    </row>
    <row r="4" spans="1:13" s="398" customFormat="1" ht="42.75" customHeight="1">
      <c r="A4" s="1168"/>
      <c r="B4" s="448" t="s">
        <v>323</v>
      </c>
      <c r="C4" s="448" t="s">
        <v>325</v>
      </c>
      <c r="D4" s="448" t="s">
        <v>324</v>
      </c>
      <c r="E4" s="449" t="s">
        <v>326</v>
      </c>
      <c r="F4" s="448" t="s">
        <v>324</v>
      </c>
      <c r="G4" s="449" t="s">
        <v>326</v>
      </c>
      <c r="H4" s="448" t="s">
        <v>324</v>
      </c>
      <c r="I4" s="449" t="s">
        <v>326</v>
      </c>
      <c r="J4" s="450" t="s">
        <v>332</v>
      </c>
      <c r="K4" s="449" t="s">
        <v>326</v>
      </c>
      <c r="L4" s="343"/>
      <c r="M4" s="343"/>
    </row>
    <row r="5" spans="1:13" s="270" customFormat="1" ht="24.95" customHeight="1">
      <c r="A5" s="295">
        <v>2015</v>
      </c>
      <c r="B5" s="678">
        <v>1762</v>
      </c>
      <c r="C5" s="677">
        <v>2463</v>
      </c>
      <c r="D5" s="677">
        <v>1688</v>
      </c>
      <c r="E5" s="677">
        <v>2352</v>
      </c>
      <c r="F5" s="677">
        <v>54</v>
      </c>
      <c r="G5" s="677">
        <v>83</v>
      </c>
      <c r="H5" s="677">
        <v>20</v>
      </c>
      <c r="I5" s="677">
        <v>28</v>
      </c>
      <c r="J5" s="677">
        <v>77</v>
      </c>
      <c r="K5" s="677">
        <v>77</v>
      </c>
      <c r="L5" s="18"/>
      <c r="M5" s="18"/>
    </row>
    <row r="6" spans="1:13" s="269" customFormat="1" ht="24.95" customHeight="1">
      <c r="A6" s="295">
        <v>2016</v>
      </c>
      <c r="B6" s="678">
        <v>1689</v>
      </c>
      <c r="C6" s="677">
        <v>2329</v>
      </c>
      <c r="D6" s="677">
        <v>1631</v>
      </c>
      <c r="E6" s="677">
        <v>2234</v>
      </c>
      <c r="F6" s="677">
        <v>45</v>
      </c>
      <c r="G6" s="677">
        <v>76</v>
      </c>
      <c r="H6" s="677">
        <v>13</v>
      </c>
      <c r="I6" s="677">
        <v>19</v>
      </c>
      <c r="J6" s="677">
        <v>76</v>
      </c>
      <c r="K6" s="677">
        <v>70</v>
      </c>
      <c r="L6" s="18"/>
      <c r="M6" s="18"/>
    </row>
    <row r="7" spans="1:13" s="269" customFormat="1" ht="24.95" customHeight="1">
      <c r="A7" s="588">
        <v>2017</v>
      </c>
      <c r="B7" s="670">
        <v>1709</v>
      </c>
      <c r="C7" s="670">
        <v>2265</v>
      </c>
      <c r="D7" s="670">
        <v>1602</v>
      </c>
      <c r="E7" s="670">
        <v>2137</v>
      </c>
      <c r="F7" s="670">
        <v>36</v>
      </c>
      <c r="G7" s="670">
        <v>57</v>
      </c>
      <c r="H7" s="670" t="s">
        <v>469</v>
      </c>
      <c r="I7" s="670" t="s">
        <v>469</v>
      </c>
      <c r="J7" s="670">
        <v>71</v>
      </c>
      <c r="K7" s="670">
        <v>71</v>
      </c>
      <c r="L7" s="605"/>
      <c r="M7" s="577"/>
    </row>
    <row r="8" spans="1:13" s="270" customFormat="1" ht="24.95" customHeight="1">
      <c r="A8" s="613">
        <v>2018</v>
      </c>
      <c r="B8" s="670">
        <v>1913</v>
      </c>
      <c r="C8" s="670">
        <v>2551</v>
      </c>
      <c r="D8" s="670">
        <v>1805</v>
      </c>
      <c r="E8" s="670">
        <v>2417</v>
      </c>
      <c r="F8" s="670">
        <v>34</v>
      </c>
      <c r="G8" s="670">
        <v>60</v>
      </c>
      <c r="H8" s="670">
        <v>0</v>
      </c>
      <c r="I8" s="670">
        <v>0</v>
      </c>
      <c r="J8" s="670">
        <v>74</v>
      </c>
      <c r="K8" s="670">
        <v>74</v>
      </c>
      <c r="L8" s="577"/>
      <c r="M8" s="577"/>
    </row>
    <row r="9" spans="1:13" s="288" customFormat="1" ht="24.95" customHeight="1">
      <c r="A9" s="642">
        <v>2019</v>
      </c>
      <c r="B9" s="669">
        <f>SUM(B10:B21)</f>
        <v>1943</v>
      </c>
      <c r="C9" s="669">
        <f t="shared" ref="C9:K9" si="0">SUM(C10:C21)</f>
        <v>2513</v>
      </c>
      <c r="D9" s="669">
        <f t="shared" si="0"/>
        <v>1816</v>
      </c>
      <c r="E9" s="669">
        <f t="shared" si="0"/>
        <v>2364</v>
      </c>
      <c r="F9" s="669">
        <f t="shared" si="0"/>
        <v>46</v>
      </c>
      <c r="G9" s="669">
        <f t="shared" si="0"/>
        <v>68</v>
      </c>
      <c r="H9" s="669">
        <f t="shared" si="0"/>
        <v>2</v>
      </c>
      <c r="I9" s="669">
        <f t="shared" si="0"/>
        <v>2</v>
      </c>
      <c r="J9" s="669">
        <f t="shared" si="0"/>
        <v>79</v>
      </c>
      <c r="K9" s="669">
        <f t="shared" si="0"/>
        <v>79</v>
      </c>
      <c r="L9" s="577"/>
      <c r="M9" s="577"/>
    </row>
    <row r="10" spans="1:13" s="268" customFormat="1" ht="24.95" customHeight="1">
      <c r="A10" s="534" t="s">
        <v>471</v>
      </c>
      <c r="B10" s="739">
        <v>593</v>
      </c>
      <c r="C10" s="739">
        <v>748</v>
      </c>
      <c r="D10" s="739">
        <v>505</v>
      </c>
      <c r="E10" s="739">
        <v>656</v>
      </c>
      <c r="F10" s="739">
        <v>11</v>
      </c>
      <c r="G10" s="739">
        <v>15</v>
      </c>
      <c r="H10" s="739">
        <v>1</v>
      </c>
      <c r="I10" s="739">
        <v>1</v>
      </c>
      <c r="J10" s="739">
        <v>76</v>
      </c>
      <c r="K10" s="739">
        <v>76</v>
      </c>
      <c r="L10" s="533"/>
      <c r="M10" s="533"/>
    </row>
    <row r="11" spans="1:13" s="268" customFormat="1" ht="24.95" customHeight="1">
      <c r="A11" s="534" t="s">
        <v>472</v>
      </c>
      <c r="B11" s="739">
        <v>150</v>
      </c>
      <c r="C11" s="739">
        <v>191</v>
      </c>
      <c r="D11" s="739">
        <v>143</v>
      </c>
      <c r="E11" s="739">
        <v>182</v>
      </c>
      <c r="F11" s="739">
        <v>7</v>
      </c>
      <c r="G11" s="739">
        <v>9</v>
      </c>
      <c r="H11" s="739">
        <v>0</v>
      </c>
      <c r="I11" s="739">
        <v>0</v>
      </c>
      <c r="J11" s="739">
        <v>0</v>
      </c>
      <c r="K11" s="739">
        <v>0</v>
      </c>
      <c r="L11" s="533"/>
      <c r="M11" s="533"/>
    </row>
    <row r="12" spans="1:13" s="268" customFormat="1" ht="24.95" customHeight="1">
      <c r="A12" s="534" t="s">
        <v>473</v>
      </c>
      <c r="B12" s="739">
        <v>182</v>
      </c>
      <c r="C12" s="739">
        <v>251</v>
      </c>
      <c r="D12" s="739">
        <v>181</v>
      </c>
      <c r="E12" s="739">
        <v>250</v>
      </c>
      <c r="F12" s="739">
        <v>1</v>
      </c>
      <c r="G12" s="739">
        <v>1</v>
      </c>
      <c r="H12" s="739">
        <v>0</v>
      </c>
      <c r="I12" s="739">
        <v>0</v>
      </c>
      <c r="J12" s="739">
        <v>0</v>
      </c>
      <c r="K12" s="739">
        <v>0</v>
      </c>
      <c r="L12" s="533"/>
      <c r="M12" s="533"/>
    </row>
    <row r="13" spans="1:13" s="268" customFormat="1" ht="24.95" customHeight="1">
      <c r="A13" s="534" t="s">
        <v>474</v>
      </c>
      <c r="B13" s="739">
        <v>142</v>
      </c>
      <c r="C13" s="739">
        <v>177</v>
      </c>
      <c r="D13" s="739">
        <v>136</v>
      </c>
      <c r="E13" s="739">
        <v>167</v>
      </c>
      <c r="F13" s="739">
        <v>4</v>
      </c>
      <c r="G13" s="739">
        <v>8</v>
      </c>
      <c r="H13" s="739">
        <v>0</v>
      </c>
      <c r="I13" s="739">
        <v>0</v>
      </c>
      <c r="J13" s="739">
        <v>2</v>
      </c>
      <c r="K13" s="739">
        <v>2</v>
      </c>
      <c r="L13" s="533"/>
      <c r="M13" s="533"/>
    </row>
    <row r="14" spans="1:13" s="268" customFormat="1" ht="24.95" customHeight="1">
      <c r="A14" s="534" t="s">
        <v>475</v>
      </c>
      <c r="B14" s="739">
        <v>175</v>
      </c>
      <c r="C14" s="739">
        <v>241</v>
      </c>
      <c r="D14" s="739">
        <v>173</v>
      </c>
      <c r="E14" s="739">
        <v>236</v>
      </c>
      <c r="F14" s="739">
        <v>2</v>
      </c>
      <c r="G14" s="739">
        <v>5</v>
      </c>
      <c r="H14" s="739">
        <v>0</v>
      </c>
      <c r="I14" s="739">
        <v>0</v>
      </c>
      <c r="J14" s="739">
        <v>0</v>
      </c>
      <c r="K14" s="739">
        <v>0</v>
      </c>
      <c r="L14" s="533"/>
      <c r="M14" s="533"/>
    </row>
    <row r="15" spans="1:13" s="268" customFormat="1" ht="24.95" customHeight="1">
      <c r="A15" s="534" t="s">
        <v>476</v>
      </c>
      <c r="B15" s="739">
        <v>152</v>
      </c>
      <c r="C15" s="739">
        <v>189</v>
      </c>
      <c r="D15" s="739">
        <v>148</v>
      </c>
      <c r="E15" s="739">
        <v>184</v>
      </c>
      <c r="F15" s="739">
        <v>3</v>
      </c>
      <c r="G15" s="739">
        <v>4</v>
      </c>
      <c r="H15" s="739">
        <v>1</v>
      </c>
      <c r="I15" s="739">
        <v>1</v>
      </c>
      <c r="J15" s="739">
        <v>0</v>
      </c>
      <c r="K15" s="739">
        <v>0</v>
      </c>
      <c r="L15" s="533"/>
      <c r="M15" s="533"/>
    </row>
    <row r="16" spans="1:13" s="268" customFormat="1" ht="24.95" customHeight="1">
      <c r="A16" s="534" t="s">
        <v>477</v>
      </c>
      <c r="B16" s="739">
        <v>101</v>
      </c>
      <c r="C16" s="739">
        <v>120</v>
      </c>
      <c r="D16" s="739">
        <v>100</v>
      </c>
      <c r="E16" s="739">
        <v>119</v>
      </c>
      <c r="F16" s="739">
        <v>1</v>
      </c>
      <c r="G16" s="739">
        <v>1</v>
      </c>
      <c r="H16" s="739">
        <v>0</v>
      </c>
      <c r="I16" s="739">
        <v>0</v>
      </c>
      <c r="J16" s="739">
        <v>0</v>
      </c>
      <c r="K16" s="739">
        <v>0</v>
      </c>
      <c r="L16" s="533"/>
      <c r="M16" s="533"/>
    </row>
    <row r="17" spans="1:13" s="268" customFormat="1" ht="24.95" customHeight="1">
      <c r="A17" s="534" t="s">
        <v>478</v>
      </c>
      <c r="B17" s="739">
        <v>119</v>
      </c>
      <c r="C17" s="739">
        <v>151</v>
      </c>
      <c r="D17" s="739">
        <v>116</v>
      </c>
      <c r="E17" s="739">
        <v>148</v>
      </c>
      <c r="F17" s="739">
        <v>3</v>
      </c>
      <c r="G17" s="739">
        <v>3</v>
      </c>
      <c r="H17" s="739">
        <v>0</v>
      </c>
      <c r="I17" s="739">
        <v>0</v>
      </c>
      <c r="J17" s="739">
        <v>0</v>
      </c>
      <c r="K17" s="739">
        <v>0</v>
      </c>
      <c r="L17" s="533"/>
      <c r="M17" s="533"/>
    </row>
    <row r="18" spans="1:13" s="268" customFormat="1" ht="24.95" customHeight="1">
      <c r="A18" s="534" t="s">
        <v>479</v>
      </c>
      <c r="B18" s="739">
        <v>149</v>
      </c>
      <c r="C18" s="739">
        <v>185</v>
      </c>
      <c r="D18" s="739">
        <v>142</v>
      </c>
      <c r="E18" s="739">
        <v>176</v>
      </c>
      <c r="F18" s="739">
        <v>7</v>
      </c>
      <c r="G18" s="739">
        <v>9</v>
      </c>
      <c r="H18" s="739">
        <v>0</v>
      </c>
      <c r="I18" s="739">
        <v>0</v>
      </c>
      <c r="J18" s="739">
        <v>0</v>
      </c>
      <c r="K18" s="739">
        <v>0</v>
      </c>
      <c r="L18" s="533"/>
      <c r="M18" s="533"/>
    </row>
    <row r="19" spans="1:13" s="268" customFormat="1" ht="24.95" customHeight="1">
      <c r="A19" s="534" t="s">
        <v>480</v>
      </c>
      <c r="B19" s="739">
        <v>45</v>
      </c>
      <c r="C19" s="739">
        <v>68</v>
      </c>
      <c r="D19" s="739">
        <v>44</v>
      </c>
      <c r="E19" s="739">
        <v>67</v>
      </c>
      <c r="F19" s="739">
        <v>1</v>
      </c>
      <c r="G19" s="739">
        <v>1</v>
      </c>
      <c r="H19" s="739">
        <v>0</v>
      </c>
      <c r="I19" s="739">
        <v>0</v>
      </c>
      <c r="J19" s="739">
        <v>0</v>
      </c>
      <c r="K19" s="739">
        <v>0</v>
      </c>
      <c r="L19" s="533"/>
      <c r="M19" s="533"/>
    </row>
    <row r="20" spans="1:13" s="268" customFormat="1" ht="24.95" customHeight="1">
      <c r="A20" s="534" t="s">
        <v>481</v>
      </c>
      <c r="B20" s="739">
        <v>88</v>
      </c>
      <c r="C20" s="739">
        <v>132</v>
      </c>
      <c r="D20" s="739">
        <v>82</v>
      </c>
      <c r="E20" s="739">
        <v>122</v>
      </c>
      <c r="F20" s="739">
        <v>5</v>
      </c>
      <c r="G20" s="739">
        <v>9</v>
      </c>
      <c r="H20" s="739">
        <v>0</v>
      </c>
      <c r="I20" s="739">
        <v>0</v>
      </c>
      <c r="J20" s="739">
        <v>1</v>
      </c>
      <c r="K20" s="739">
        <v>1</v>
      </c>
      <c r="L20" s="533"/>
      <c r="M20" s="533"/>
    </row>
    <row r="21" spans="1:13" s="268" customFormat="1" ht="24.95" customHeight="1" thickBot="1">
      <c r="A21" s="535" t="s">
        <v>482</v>
      </c>
      <c r="B21" s="746">
        <v>47</v>
      </c>
      <c r="C21" s="746">
        <v>60</v>
      </c>
      <c r="D21" s="746">
        <v>46</v>
      </c>
      <c r="E21" s="746">
        <v>57</v>
      </c>
      <c r="F21" s="746">
        <v>1</v>
      </c>
      <c r="G21" s="746">
        <v>3</v>
      </c>
      <c r="H21" s="746">
        <v>0</v>
      </c>
      <c r="I21" s="746">
        <v>0</v>
      </c>
      <c r="J21" s="746">
        <v>0</v>
      </c>
      <c r="K21" s="746">
        <v>0</v>
      </c>
      <c r="L21" s="533"/>
      <c r="M21" s="533"/>
    </row>
    <row r="22" spans="1:13" s="268" customFormat="1" ht="30.75" customHeight="1">
      <c r="A22" s="1105" t="s">
        <v>90</v>
      </c>
      <c r="B22" s="1105"/>
      <c r="C22" s="1105"/>
      <c r="D22" s="272"/>
      <c r="E22" s="272"/>
      <c r="F22" s="272"/>
      <c r="G22" s="272"/>
      <c r="H22" s="272"/>
      <c r="I22" s="272"/>
      <c r="J22" s="272"/>
      <c r="K22" s="272"/>
    </row>
    <row r="23" spans="1:13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1"/>
      <c r="M23" s="271"/>
    </row>
    <row r="24" spans="1:13">
      <c r="A24" s="273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1"/>
      <c r="M24" s="271"/>
    </row>
    <row r="25" spans="1:13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1"/>
      <c r="M25" s="271"/>
    </row>
    <row r="26" spans="1:13">
      <c r="A26" s="273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1"/>
      <c r="M26" s="271"/>
    </row>
    <row r="27" spans="1:13">
      <c r="A27" s="273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1"/>
      <c r="M27" s="271"/>
    </row>
    <row r="28" spans="1:13">
      <c r="A28" s="273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1"/>
      <c r="M28" s="271"/>
    </row>
    <row r="29" spans="1:13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1"/>
      <c r="M29" s="271"/>
    </row>
    <row r="30" spans="1:13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1"/>
      <c r="M30" s="271"/>
    </row>
    <row r="31" spans="1:13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1"/>
      <c r="M31" s="271"/>
    </row>
    <row r="32" spans="1:13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1"/>
      <c r="M32" s="271"/>
    </row>
    <row r="33" spans="1:13">
      <c r="A33" s="273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1"/>
      <c r="M33" s="271"/>
    </row>
    <row r="34" spans="1:13">
      <c r="A34" s="273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1"/>
      <c r="M34" s="271"/>
    </row>
    <row r="35" spans="1:13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1"/>
      <c r="M35" s="271"/>
    </row>
    <row r="36" spans="1:13">
      <c r="A36" s="273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1"/>
      <c r="M36" s="271"/>
    </row>
    <row r="37" spans="1:13">
      <c r="A37" s="273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1"/>
      <c r="M37" s="271"/>
    </row>
    <row r="38" spans="1:13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1"/>
      <c r="M38" s="271"/>
    </row>
    <row r="39" spans="1:13">
      <c r="A39" s="273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1"/>
      <c r="M39" s="271"/>
    </row>
    <row r="40" spans="1:13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1"/>
      <c r="M40" s="271"/>
    </row>
    <row r="41" spans="1:13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1"/>
      <c r="M41" s="271"/>
    </row>
    <row r="42" spans="1:13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1"/>
      <c r="M42" s="271"/>
    </row>
    <row r="43" spans="1:13">
      <c r="A43" s="273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1"/>
      <c r="M43" s="271"/>
    </row>
    <row r="44" spans="1:13">
      <c r="A44" s="273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1"/>
      <c r="M44" s="271"/>
    </row>
    <row r="45" spans="1:13">
      <c r="A45" s="273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1"/>
      <c r="M45" s="271"/>
    </row>
    <row r="46" spans="1:13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1"/>
      <c r="M46" s="271"/>
    </row>
    <row r="47" spans="1:13">
      <c r="A47" s="273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1"/>
      <c r="M47" s="271"/>
    </row>
    <row r="48" spans="1:13">
      <c r="A48" s="273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1"/>
      <c r="M48" s="271"/>
    </row>
    <row r="49" spans="1:13">
      <c r="A49" s="273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1"/>
      <c r="M49" s="271"/>
    </row>
    <row r="50" spans="1:13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1"/>
      <c r="M50" s="271"/>
    </row>
    <row r="51" spans="1:13">
      <c r="A51" s="273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1"/>
      <c r="M51" s="271"/>
    </row>
    <row r="52" spans="1:13">
      <c r="A52" s="273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1"/>
      <c r="M52" s="271"/>
    </row>
    <row r="53" spans="1:13">
      <c r="A53" s="273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1"/>
      <c r="M53" s="271"/>
    </row>
    <row r="54" spans="1:13">
      <c r="A54" s="273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1"/>
      <c r="M54" s="271"/>
    </row>
    <row r="55" spans="1:13">
      <c r="A55" s="273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1"/>
      <c r="M55" s="271"/>
    </row>
    <row r="56" spans="1:13">
      <c r="A56" s="273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1"/>
      <c r="M56" s="271"/>
    </row>
    <row r="57" spans="1:13">
      <c r="A57" s="273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1"/>
      <c r="M57" s="271"/>
    </row>
    <row r="58" spans="1:13">
      <c r="A58" s="273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1"/>
      <c r="M58" s="271"/>
    </row>
    <row r="59" spans="1:13">
      <c r="A59" s="273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1"/>
      <c r="M59" s="271"/>
    </row>
    <row r="60" spans="1:13">
      <c r="A60" s="273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1"/>
      <c r="M60" s="271"/>
    </row>
    <row r="61" spans="1:13">
      <c r="A61" s="273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1"/>
      <c r="M61" s="271"/>
    </row>
    <row r="62" spans="1:13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1"/>
      <c r="M62" s="271"/>
    </row>
    <row r="63" spans="1:13">
      <c r="A63" s="273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1"/>
      <c r="M63" s="271"/>
    </row>
    <row r="64" spans="1:13">
      <c r="A64" s="273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1"/>
      <c r="M64" s="271"/>
    </row>
    <row r="65" spans="1:13">
      <c r="A65" s="273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1"/>
      <c r="M65" s="271"/>
    </row>
    <row r="66" spans="1:13">
      <c r="A66" s="273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1"/>
      <c r="M66" s="271"/>
    </row>
    <row r="67" spans="1:13">
      <c r="A67" s="273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1"/>
      <c r="M67" s="271"/>
    </row>
    <row r="68" spans="1:13">
      <c r="A68" s="273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1"/>
      <c r="M68" s="271"/>
    </row>
    <row r="69" spans="1:13">
      <c r="A69" s="273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1"/>
      <c r="M69" s="271"/>
    </row>
    <row r="70" spans="1:13">
      <c r="A70" s="273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1"/>
      <c r="M70" s="271"/>
    </row>
    <row r="71" spans="1:13">
      <c r="A71" s="273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1"/>
      <c r="M71" s="271"/>
    </row>
    <row r="72" spans="1:13">
      <c r="A72" s="273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1"/>
      <c r="M72" s="271"/>
    </row>
    <row r="73" spans="1:13">
      <c r="A73" s="273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1"/>
      <c r="M73" s="271"/>
    </row>
    <row r="74" spans="1:13">
      <c r="A74" s="273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1"/>
      <c r="M74" s="271"/>
    </row>
    <row r="75" spans="1:13">
      <c r="A75" s="273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1"/>
      <c r="M75" s="271"/>
    </row>
    <row r="76" spans="1:13">
      <c r="A76" s="273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1"/>
      <c r="M76" s="271"/>
    </row>
    <row r="77" spans="1:13">
      <c r="A77" s="273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1"/>
      <c r="M77" s="271"/>
    </row>
    <row r="78" spans="1:13">
      <c r="A78" s="273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1"/>
      <c r="M78" s="271"/>
    </row>
    <row r="79" spans="1:13">
      <c r="A79" s="273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1"/>
      <c r="M79" s="271"/>
    </row>
    <row r="80" spans="1:13">
      <c r="A80" s="273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1"/>
      <c r="M80" s="271"/>
    </row>
    <row r="81" spans="1:13">
      <c r="A81" s="273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1"/>
      <c r="M81" s="271"/>
    </row>
    <row r="82" spans="1:13">
      <c r="A82" s="273"/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1"/>
      <c r="M82" s="271"/>
    </row>
    <row r="83" spans="1:13">
      <c r="A83" s="273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1"/>
      <c r="M83" s="271"/>
    </row>
    <row r="84" spans="1:13">
      <c r="A84" s="273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1"/>
      <c r="M84" s="271"/>
    </row>
    <row r="85" spans="1:13">
      <c r="A85" s="273"/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1"/>
      <c r="M85" s="271"/>
    </row>
    <row r="86" spans="1:13">
      <c r="A86" s="273"/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1"/>
      <c r="M86" s="271"/>
    </row>
    <row r="87" spans="1:13">
      <c r="A87" s="273"/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1"/>
      <c r="M87" s="271"/>
    </row>
    <row r="88" spans="1:13">
      <c r="A88" s="273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1"/>
      <c r="M88" s="271"/>
    </row>
    <row r="89" spans="1:13">
      <c r="A89" s="273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1"/>
      <c r="M89" s="271"/>
    </row>
    <row r="90" spans="1:13">
      <c r="A90" s="273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1"/>
      <c r="M90" s="271"/>
    </row>
    <row r="91" spans="1:13">
      <c r="A91" s="273"/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1"/>
      <c r="M91" s="271"/>
    </row>
    <row r="92" spans="1:13">
      <c r="A92" s="273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1"/>
      <c r="M92" s="271"/>
    </row>
    <row r="93" spans="1:13">
      <c r="A93" s="273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1"/>
      <c r="M93" s="271"/>
    </row>
    <row r="94" spans="1:13">
      <c r="A94" s="273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1"/>
      <c r="M94" s="271"/>
    </row>
    <row r="95" spans="1:13">
      <c r="A95" s="273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1"/>
      <c r="M95" s="271"/>
    </row>
    <row r="96" spans="1:13">
      <c r="A96" s="273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1"/>
      <c r="M96" s="271"/>
    </row>
    <row r="97" spans="1:13">
      <c r="A97" s="273"/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1"/>
      <c r="M97" s="271"/>
    </row>
    <row r="98" spans="1:13">
      <c r="A98" s="273"/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1"/>
      <c r="M98" s="271"/>
    </row>
    <row r="99" spans="1:13">
      <c r="A99" s="273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1"/>
      <c r="M99" s="271"/>
    </row>
    <row r="100" spans="1:13">
      <c r="A100" s="273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1"/>
      <c r="M100" s="271"/>
    </row>
    <row r="101" spans="1:13">
      <c r="A101" s="273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1"/>
      <c r="M101" s="271"/>
    </row>
    <row r="102" spans="1:13">
      <c r="A102" s="273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1"/>
      <c r="M102" s="271"/>
    </row>
    <row r="103" spans="1:13">
      <c r="A103" s="273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1"/>
      <c r="M103" s="271"/>
    </row>
    <row r="104" spans="1:13">
      <c r="A104" s="273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1"/>
      <c r="M104" s="271"/>
    </row>
    <row r="105" spans="1:13">
      <c r="A105" s="273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1"/>
      <c r="M105" s="271"/>
    </row>
    <row r="106" spans="1:13">
      <c r="A106" s="273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1"/>
      <c r="M106" s="271"/>
    </row>
    <row r="107" spans="1:13">
      <c r="A107" s="273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1"/>
      <c r="M107" s="271"/>
    </row>
    <row r="108" spans="1:13">
      <c r="A108" s="273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1"/>
      <c r="M108" s="271"/>
    </row>
    <row r="109" spans="1:13">
      <c r="A109" s="273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1"/>
      <c r="M109" s="271"/>
    </row>
    <row r="110" spans="1:13">
      <c r="A110" s="273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1"/>
      <c r="M110" s="271"/>
    </row>
    <row r="111" spans="1:13">
      <c r="A111" s="273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1"/>
      <c r="M111" s="271"/>
    </row>
    <row r="112" spans="1:13">
      <c r="A112" s="273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1"/>
      <c r="M112" s="271"/>
    </row>
    <row r="113" spans="1:13">
      <c r="A113" s="273"/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1"/>
      <c r="M113" s="271"/>
    </row>
    <row r="114" spans="1:13">
      <c r="A114" s="273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1"/>
      <c r="M114" s="271"/>
    </row>
    <row r="115" spans="1:13">
      <c r="A115" s="273"/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1"/>
      <c r="M115" s="271"/>
    </row>
    <row r="116" spans="1:13">
      <c r="A116" s="273"/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1"/>
      <c r="M116" s="271"/>
    </row>
    <row r="117" spans="1:13">
      <c r="A117" s="273"/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1"/>
      <c r="M117" s="271"/>
    </row>
    <row r="118" spans="1:13">
      <c r="A118" s="273"/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1"/>
      <c r="M118" s="271"/>
    </row>
    <row r="119" spans="1:13">
      <c r="A119" s="273"/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1"/>
      <c r="M119" s="271"/>
    </row>
    <row r="120" spans="1:13">
      <c r="A120" s="273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1"/>
      <c r="M120" s="271"/>
    </row>
    <row r="121" spans="1:13">
      <c r="A121" s="273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1"/>
      <c r="M121" s="271"/>
    </row>
    <row r="122" spans="1:13">
      <c r="A122" s="273"/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  <c r="L122" s="271"/>
      <c r="M122" s="271"/>
    </row>
    <row r="123" spans="1:13">
      <c r="A123" s="273"/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1"/>
      <c r="M123" s="271"/>
    </row>
    <row r="124" spans="1:13">
      <c r="A124" s="273"/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1"/>
      <c r="M124" s="271"/>
    </row>
    <row r="125" spans="1:13">
      <c r="A125" s="273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1"/>
      <c r="M125" s="271"/>
    </row>
    <row r="126" spans="1:13">
      <c r="A126" s="273"/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1"/>
      <c r="M126" s="271"/>
    </row>
    <row r="127" spans="1:13">
      <c r="A127" s="273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1"/>
      <c r="M127" s="271"/>
    </row>
    <row r="128" spans="1:13">
      <c r="A128" s="273"/>
      <c r="B128" s="274"/>
      <c r="C128" s="274"/>
      <c r="D128" s="274"/>
      <c r="E128" s="274"/>
      <c r="F128" s="274"/>
      <c r="G128" s="274"/>
      <c r="H128" s="274"/>
      <c r="I128" s="274"/>
      <c r="J128" s="274"/>
      <c r="K128" s="274"/>
      <c r="L128" s="271"/>
      <c r="M128" s="271"/>
    </row>
    <row r="129" spans="1:13">
      <c r="A129" s="273"/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1"/>
      <c r="M129" s="271"/>
    </row>
    <row r="130" spans="1:13">
      <c r="A130" s="275"/>
    </row>
    <row r="131" spans="1:13">
      <c r="A131" s="275"/>
    </row>
    <row r="132" spans="1:13">
      <c r="A132" s="275"/>
    </row>
    <row r="133" spans="1:13">
      <c r="A133" s="275"/>
    </row>
    <row r="134" spans="1:13">
      <c r="A134" s="275"/>
    </row>
    <row r="135" spans="1:13">
      <c r="A135" s="275"/>
    </row>
    <row r="136" spans="1:13">
      <c r="A136" s="275"/>
    </row>
    <row r="137" spans="1:13">
      <c r="A137" s="275"/>
    </row>
    <row r="138" spans="1:13">
      <c r="A138" s="275"/>
    </row>
    <row r="139" spans="1:13">
      <c r="A139" s="275"/>
    </row>
    <row r="140" spans="1:13">
      <c r="A140" s="275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>
      <c r="A141" s="275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>
      <c r="A142" s="275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>
      <c r="A143" s="275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>
      <c r="A144" s="275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>
      <c r="A145" s="27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>
      <c r="A146" s="27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>
      <c r="A147" s="275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>
      <c r="A148" s="275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>
      <c r="A149" s="275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>
      <c r="A150" s="275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>
      <c r="A151" s="27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>
      <c r="A152" s="275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>
      <c r="A153" s="275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>
      <c r="A154" s="27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>
      <c r="A155" s="27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>
      <c r="A156" s="275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>
      <c r="A157" s="275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>
      <c r="A158" s="275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>
      <c r="A159" s="275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>
      <c r="A160" s="275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>
      <c r="A161" s="275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>
      <c r="A162" s="275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>
      <c r="A163" s="275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>
      <c r="A164" s="275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>
      <c r="A165" s="27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>
      <c r="A166" s="275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>
      <c r="A167" s="275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>
      <c r="A168" s="275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>
      <c r="A169" s="275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>
      <c r="A170" s="27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>
      <c r="A171" s="275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>
      <c r="A172" s="275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>
      <c r="A173" s="275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>
      <c r="A174" s="275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>
      <c r="A175" s="275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>
      <c r="A176" s="275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>
      <c r="A177" s="275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>
      <c r="A178" s="27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>
      <c r="A179" s="275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>
      <c r="A180" s="275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>
      <c r="A181" s="275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>
      <c r="A182" s="275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>
      <c r="A183" s="275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>
      <c r="A184" s="275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>
      <c r="A185" s="27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>
      <c r="A186" s="27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>
      <c r="A187" s="27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>
      <c r="A188" s="275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>
      <c r="A189" s="275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>
      <c r="A190" s="27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>
      <c r="A191" s="275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>
      <c r="A192" s="275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>
      <c r="A193" s="275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>
      <c r="A194" s="27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>
      <c r="A195" s="27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>
      <c r="A196" s="275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>
      <c r="A197" s="275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>
      <c r="A198" s="275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>
      <c r="A199" s="275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>
      <c r="A200" s="275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>
      <c r="A201" s="275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>
      <c r="A202" s="275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>
      <c r="A203" s="275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>
      <c r="A204" s="275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>
      <c r="A205" s="275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>
      <c r="A206" s="275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>
      <c r="A207" s="275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>
      <c r="A208" s="275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>
      <c r="A209" s="275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>
      <c r="A210" s="275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>
      <c r="A211" s="275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>
      <c r="A212" s="275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>
      <c r="A213" s="275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>
      <c r="A214" s="275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>
      <c r="A215" s="275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>
      <c r="A216" s="275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>
      <c r="A217" s="275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>
      <c r="A218" s="275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>
      <c r="A219" s="275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>
      <c r="A220" s="275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>
      <c r="A221" s="275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>
      <c r="A222" s="275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>
      <c r="A223" s="275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>
      <c r="A224" s="275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>
      <c r="A225" s="275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>
      <c r="A226" s="275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>
      <c r="A227" s="275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>
      <c r="A228" s="275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>
      <c r="A229" s="275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>
      <c r="A230" s="275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>
      <c r="A231" s="275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>
      <c r="A232" s="275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>
      <c r="A233" s="275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>
      <c r="A234" s="275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>
      <c r="A235" s="275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>
      <c r="A236" s="275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>
      <c r="A237" s="275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>
      <c r="A238" s="275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>
      <c r="A239" s="275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>
      <c r="A240" s="275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>
      <c r="A241" s="275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>
      <c r="A242" s="275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>
      <c r="A243" s="275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>
      <c r="A244" s="275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>
      <c r="A245" s="275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>
      <c r="A246" s="275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>
      <c r="A247" s="275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>
      <c r="A248" s="275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>
      <c r="A249" s="275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>
      <c r="A250" s="275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>
      <c r="A251" s="275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>
      <c r="A252" s="275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>
      <c r="A253" s="275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>
      <c r="A254" s="275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>
      <c r="A255" s="275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>
      <c r="A256" s="275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>
      <c r="A257" s="275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>
      <c r="A258" s="275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>
      <c r="A259" s="275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>
      <c r="A260" s="275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>
      <c r="A261" s="275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>
      <c r="A262" s="275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>
      <c r="A263" s="275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>
      <c r="A264" s="275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>
      <c r="A265" s="275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>
      <c r="A266" s="275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>
      <c r="A267" s="275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>
      <c r="A268" s="275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>
      <c r="A269" s="275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>
      <c r="A270" s="275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>
      <c r="A271" s="275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>
      <c r="A272" s="275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>
      <c r="A273" s="275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>
      <c r="A274" s="275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>
      <c r="A275" s="275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>
      <c r="A276" s="275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>
      <c r="A277" s="275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>
      <c r="A278" s="275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>
      <c r="A279" s="275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>
      <c r="A280" s="275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>
      <c r="A281" s="275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>
      <c r="A282" s="275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>
      <c r="A283" s="275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>
      <c r="A284" s="275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>
      <c r="A285" s="275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>
      <c r="A286" s="275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>
      <c r="A287" s="275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>
      <c r="A288" s="275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>
      <c r="A289" s="275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>
      <c r="A290" s="275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>
      <c r="A291" s="275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>
      <c r="A292" s="275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>
      <c r="A293" s="275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>
      <c r="A294" s="275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>
      <c r="A295" s="275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>
      <c r="A296" s="275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>
      <c r="A297" s="275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>
      <c r="A298" s="275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>
      <c r="A299" s="275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>
      <c r="A300" s="275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>
      <c r="A301" s="275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>
      <c r="A302" s="275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>
      <c r="A303" s="275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>
      <c r="A304" s="275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>
      <c r="A305" s="275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>
      <c r="A306" s="275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>
      <c r="A307" s="275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>
      <c r="A308" s="275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>
      <c r="A309" s="275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>
      <c r="A310" s="275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>
      <c r="A311" s="275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>
      <c r="A312" s="275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>
      <c r="A313" s="275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>
      <c r="A314" s="275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>
      <c r="A315" s="275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>
      <c r="A316" s="275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>
      <c r="A317" s="275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>
      <c r="A318" s="275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>
      <c r="A319" s="275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>
      <c r="A320" s="275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>
      <c r="A321" s="275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>
      <c r="A322" s="275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>
      <c r="A323" s="275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>
      <c r="A324" s="275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>
      <c r="A325" s="275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>
      <c r="A326" s="275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>
      <c r="A327" s="275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>
      <c r="A328" s="275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>
      <c r="A329" s="275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>
      <c r="A330" s="275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>
      <c r="A331" s="275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>
      <c r="A332" s="275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>
      <c r="A333" s="275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>
      <c r="A334" s="275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>
      <c r="A335" s="275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>
      <c r="A336" s="275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>
      <c r="A337" s="275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>
      <c r="A338" s="275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>
      <c r="A339" s="275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>
      <c r="A340" s="275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>
      <c r="A341" s="275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>
      <c r="A342" s="275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>
      <c r="A343" s="275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>
      <c r="A344" s="275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>
      <c r="A345" s="275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>
      <c r="A346" s="275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>
      <c r="A347" s="275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>
      <c r="A348" s="275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>
      <c r="A349" s="275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>
      <c r="A350" s="275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>
      <c r="A351" s="275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>
      <c r="A352" s="275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>
      <c r="A353" s="275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>
      <c r="A354" s="275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>
      <c r="A355" s="275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>
      <c r="A356" s="275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>
      <c r="A357" s="275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>
      <c r="A358" s="275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>
      <c r="A359" s="275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>
      <c r="A360" s="275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>
      <c r="A361" s="275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>
      <c r="A362" s="275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>
      <c r="A363" s="275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>
      <c r="A364" s="275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>
      <c r="A365" s="275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>
      <c r="A366" s="275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>
      <c r="A367" s="275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>
      <c r="A368" s="275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>
      <c r="A369" s="275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>
      <c r="A370" s="275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>
      <c r="A371" s="275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>
      <c r="A372" s="275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>
      <c r="A373" s="275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>
      <c r="A374" s="275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>
      <c r="A375" s="275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>
      <c r="A376" s="275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>
      <c r="A377" s="275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>
      <c r="A378" s="275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>
      <c r="A379" s="275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>
      <c r="A380" s="275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>
      <c r="A381" s="275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>
      <c r="A382" s="275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>
      <c r="A383" s="275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>
      <c r="A384" s="275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>
      <c r="A385" s="275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>
      <c r="A386" s="275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>
      <c r="A387" s="275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>
      <c r="A388" s="275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>
      <c r="A389" s="275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>
      <c r="A390" s="275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>
      <c r="A391" s="275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>
      <c r="A392" s="275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>
      <c r="A393" s="275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>
      <c r="A394" s="275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>
      <c r="A395" s="275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>
      <c r="A396" s="275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>
      <c r="A397" s="275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>
      <c r="A398" s="275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>
      <c r="A399" s="275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>
      <c r="A400" s="275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>
      <c r="A401" s="275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>
      <c r="A402" s="275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>
      <c r="A403" s="275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>
      <c r="A404" s="275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1:13">
      <c r="A405" s="275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>
      <c r="A406" s="275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1:13">
      <c r="A407" s="275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>
      <c r="A408" s="275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>
      <c r="A409" s="275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>
      <c r="A410" s="275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1:13">
      <c r="A411" s="275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>
      <c r="A412" s="275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1:13">
      <c r="A413" s="275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1:13">
      <c r="A414" s="275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1:13">
      <c r="A415" s="275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1:13">
      <c r="A416" s="275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1:13">
      <c r="A417" s="275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>
      <c r="A418" s="275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1:13">
      <c r="A419" s="275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1:13">
      <c r="A420" s="275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>
      <c r="A421" s="275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>
      <c r="A422" s="275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1:13">
      <c r="A423" s="275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1:13">
      <c r="A424" s="275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1:13">
      <c r="A425" s="275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1:13">
      <c r="A426" s="275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>
      <c r="A427" s="275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1:13">
      <c r="A428" s="275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1:13">
      <c r="A429" s="275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1:13">
      <c r="A430" s="275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1:13">
      <c r="A431" s="275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1:13">
      <c r="A432" s="275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1:13">
      <c r="A433" s="275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1:13">
      <c r="A434" s="275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1:13">
      <c r="A435" s="275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1:13">
      <c r="A436" s="275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1:13">
      <c r="A437" s="275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1:13">
      <c r="A438" s="275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>
      <c r="A439" s="275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1:13">
      <c r="A440" s="275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>
      <c r="A441" s="275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>
      <c r="A442" s="275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1:13">
      <c r="A443" s="275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1:13">
      <c r="A444" s="275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1:13">
      <c r="A445" s="275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1:13">
      <c r="A446" s="275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1:13">
      <c r="A447" s="275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>
      <c r="A448" s="275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1:13">
      <c r="A449" s="275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1:13">
      <c r="A450" s="275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1:13">
      <c r="A451" s="275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1:13">
      <c r="A452" s="275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1:13">
      <c r="A453" s="275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1:13">
      <c r="A454" s="275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1:13">
      <c r="A455" s="275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>
      <c r="A456" s="275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>
      <c r="A457" s="275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1:13">
      <c r="A458" s="275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1:13">
      <c r="A459" s="275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>
      <c r="A460" s="275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1:13">
      <c r="A461" s="275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1:13">
      <c r="A462" s="275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1:13">
      <c r="A463" s="275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1:13">
      <c r="A464" s="275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1:13">
      <c r="A465" s="275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>
      <c r="A466" s="275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1:13">
      <c r="A467" s="275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1:13">
      <c r="A468" s="275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1:13">
      <c r="A469" s="275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1:13">
      <c r="A470" s="275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1:13">
      <c r="A471" s="275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>
      <c r="A472" s="275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1:13">
      <c r="A473" s="275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1:13">
      <c r="A474" s="275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1:13">
      <c r="A475" s="275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>
      <c r="A476" s="275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1:13">
      <c r="A477" s="275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1:13">
      <c r="A478" s="275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1:13">
      <c r="A479" s="275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1:13">
      <c r="A480" s="275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1:13">
      <c r="A481" s="275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1:13">
      <c r="A482" s="275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1:13">
      <c r="A483" s="275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>
      <c r="A484" s="275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1:13">
      <c r="A485" s="275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1:13">
      <c r="A486" s="275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1:13">
      <c r="A487" s="275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1:13">
      <c r="A488" s="275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1:13">
      <c r="A489" s="275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</row>
  </sheetData>
  <mergeCells count="9">
    <mergeCell ref="A1:K1"/>
    <mergeCell ref="A22:C22"/>
    <mergeCell ref="B3:C3"/>
    <mergeCell ref="J3:K3"/>
    <mergeCell ref="F3:G3"/>
    <mergeCell ref="H3:I3"/>
    <mergeCell ref="A3:A4"/>
    <mergeCell ref="H2:K2"/>
    <mergeCell ref="D3:E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63" firstPageNumber="314" orientation="portrait" useFirstPageNumber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view="pageBreakPreview" topLeftCell="A4" zoomScale="85" zoomScaleSheetLayoutView="85" workbookViewId="0">
      <selection activeCell="O18" sqref="O18"/>
    </sheetView>
  </sheetViews>
  <sheetFormatPr defaultRowHeight="16.5"/>
  <cols>
    <col min="1" max="1" width="9.109375" style="265" customWidth="1"/>
    <col min="2" max="10" width="8.77734375" style="265" customWidth="1"/>
    <col min="11" max="16384" width="8.88671875" style="266"/>
  </cols>
  <sheetData>
    <row r="1" spans="1:12" s="267" customFormat="1" ht="54.95" customHeight="1">
      <c r="A1" s="934" t="s">
        <v>728</v>
      </c>
      <c r="B1" s="934"/>
      <c r="C1" s="934"/>
      <c r="D1" s="934"/>
      <c r="E1" s="934"/>
      <c r="F1" s="934"/>
      <c r="G1" s="934"/>
      <c r="H1" s="934"/>
      <c r="I1" s="934"/>
      <c r="J1" s="934"/>
      <c r="K1" s="16"/>
      <c r="L1" s="16"/>
    </row>
    <row r="2" spans="1:12" s="268" customFormat="1" ht="24.95" customHeight="1" thickBot="1">
      <c r="J2" s="593" t="s">
        <v>499</v>
      </c>
      <c r="K2" s="18"/>
      <c r="L2" s="18"/>
    </row>
    <row r="3" spans="1:12" s="398" customFormat="1" ht="46.5" customHeight="1">
      <c r="A3" s="1171" t="s">
        <v>62</v>
      </c>
      <c r="B3" s="1182" t="s">
        <v>631</v>
      </c>
      <c r="C3" s="1183"/>
      <c r="D3" s="1183"/>
      <c r="E3" s="1183"/>
      <c r="F3" s="1183"/>
      <c r="G3" s="1183"/>
      <c r="H3" s="1183"/>
      <c r="I3" s="1183"/>
      <c r="J3" s="1184"/>
      <c r="K3" s="343"/>
      <c r="L3" s="343"/>
    </row>
    <row r="4" spans="1:12" s="398" customFormat="1" ht="46.5" customHeight="1">
      <c r="A4" s="1172"/>
      <c r="B4" s="1174" t="s">
        <v>632</v>
      </c>
      <c r="C4" s="1175"/>
      <c r="D4" s="1176"/>
      <c r="E4" s="1175" t="s">
        <v>633</v>
      </c>
      <c r="F4" s="1177"/>
      <c r="G4" s="1178"/>
      <c r="H4" s="1179" t="s">
        <v>634</v>
      </c>
      <c r="I4" s="1180"/>
      <c r="J4" s="1181"/>
      <c r="K4" s="343"/>
      <c r="L4" s="343"/>
    </row>
    <row r="5" spans="1:12" s="398" customFormat="1" ht="42.75" customHeight="1">
      <c r="A5" s="1173"/>
      <c r="B5" s="451" t="s">
        <v>465</v>
      </c>
      <c r="C5" s="537" t="s">
        <v>466</v>
      </c>
      <c r="D5" s="532" t="s">
        <v>467</v>
      </c>
      <c r="E5" s="451" t="s">
        <v>465</v>
      </c>
      <c r="F5" s="537" t="s">
        <v>466</v>
      </c>
      <c r="G5" s="532" t="s">
        <v>467</v>
      </c>
      <c r="H5" s="451" t="s">
        <v>465</v>
      </c>
      <c r="I5" s="537" t="s">
        <v>466</v>
      </c>
      <c r="J5" s="532" t="s">
        <v>467</v>
      </c>
      <c r="K5" s="343"/>
      <c r="L5" s="343"/>
    </row>
    <row r="6" spans="1:12" s="270" customFormat="1" ht="24.95" customHeight="1">
      <c r="A6" s="295">
        <v>2015</v>
      </c>
      <c r="B6" s="299" t="s">
        <v>470</v>
      </c>
      <c r="C6" s="300" t="s">
        <v>469</v>
      </c>
      <c r="D6" s="536" t="s">
        <v>469</v>
      </c>
      <c r="E6" s="536" t="s">
        <v>469</v>
      </c>
      <c r="F6" s="536" t="s">
        <v>469</v>
      </c>
      <c r="G6" s="536" t="s">
        <v>469</v>
      </c>
      <c r="H6" s="536" t="s">
        <v>469</v>
      </c>
      <c r="I6" s="536" t="s">
        <v>469</v>
      </c>
      <c r="J6" s="536" t="s">
        <v>469</v>
      </c>
      <c r="K6" s="18"/>
      <c r="L6" s="18"/>
    </row>
    <row r="7" spans="1:12" s="269" customFormat="1" ht="24.95" customHeight="1">
      <c r="A7" s="295">
        <v>2016</v>
      </c>
      <c r="B7" s="299" t="s">
        <v>470</v>
      </c>
      <c r="C7" s="300" t="s">
        <v>469</v>
      </c>
      <c r="D7" s="536" t="s">
        <v>469</v>
      </c>
      <c r="E7" s="536" t="s">
        <v>469</v>
      </c>
      <c r="F7" s="536" t="s">
        <v>469</v>
      </c>
      <c r="G7" s="536" t="s">
        <v>469</v>
      </c>
      <c r="H7" s="536" t="s">
        <v>469</v>
      </c>
      <c r="I7" s="536" t="s">
        <v>469</v>
      </c>
      <c r="J7" s="536" t="s">
        <v>469</v>
      </c>
      <c r="K7" s="18"/>
      <c r="L7" s="18"/>
    </row>
    <row r="8" spans="1:12" s="269" customFormat="1" ht="24.95" customHeight="1">
      <c r="A8" s="588">
        <v>2017</v>
      </c>
      <c r="B8" s="739">
        <v>15740</v>
      </c>
      <c r="C8" s="739">
        <v>6344</v>
      </c>
      <c r="D8" s="739">
        <v>9396</v>
      </c>
      <c r="E8" s="739">
        <v>14167</v>
      </c>
      <c r="F8" s="739">
        <v>5462</v>
      </c>
      <c r="G8" s="739">
        <v>8705</v>
      </c>
      <c r="H8" s="739">
        <v>91</v>
      </c>
      <c r="I8" s="739">
        <v>88</v>
      </c>
      <c r="J8" s="739">
        <v>94</v>
      </c>
      <c r="K8" s="577"/>
      <c r="L8" s="577"/>
    </row>
    <row r="9" spans="1:12" s="270" customFormat="1" ht="24.95" customHeight="1">
      <c r="A9" s="613">
        <v>2018</v>
      </c>
      <c r="B9" s="740">
        <v>15724</v>
      </c>
      <c r="C9" s="740">
        <v>6354</v>
      </c>
      <c r="D9" s="740">
        <v>9380</v>
      </c>
      <c r="E9" s="741">
        <v>14205</v>
      </c>
      <c r="F9" s="741">
        <v>5758</v>
      </c>
      <c r="G9" s="741">
        <v>8717</v>
      </c>
      <c r="H9" s="741">
        <v>90.3</v>
      </c>
      <c r="I9" s="741">
        <v>90.6</v>
      </c>
      <c r="J9" s="742">
        <v>92.9</v>
      </c>
      <c r="K9" s="577"/>
      <c r="L9" s="577"/>
    </row>
    <row r="10" spans="1:12" s="288" customFormat="1" ht="24.95" customHeight="1">
      <c r="A10" s="642">
        <v>2019</v>
      </c>
      <c r="B10" s="743">
        <f>SUM(B11:B22)</f>
        <v>15921</v>
      </c>
      <c r="C10" s="743">
        <f t="shared" ref="C10:G10" si="0">SUM(C11:C22)</f>
        <v>6478</v>
      </c>
      <c r="D10" s="743">
        <f t="shared" si="0"/>
        <v>9443</v>
      </c>
      <c r="E10" s="743">
        <f t="shared" si="0"/>
        <v>14263</v>
      </c>
      <c r="F10" s="743">
        <f t="shared" si="0"/>
        <v>5541</v>
      </c>
      <c r="G10" s="743">
        <f t="shared" si="0"/>
        <v>8722</v>
      </c>
      <c r="H10" s="744">
        <f>E10/B10*100</f>
        <v>89.586081276301741</v>
      </c>
      <c r="I10" s="744">
        <f>F10/C10*100</f>
        <v>85.5356591540599</v>
      </c>
      <c r="J10" s="745">
        <f>G10/D10*100</f>
        <v>92.364714603409936</v>
      </c>
      <c r="K10" s="577"/>
      <c r="L10" s="577"/>
    </row>
    <row r="11" spans="1:12" s="268" customFormat="1" ht="24.95" customHeight="1">
      <c r="A11" s="295" t="s">
        <v>63</v>
      </c>
      <c r="B11" s="741">
        <v>3873</v>
      </c>
      <c r="C11" s="741">
        <v>1648</v>
      </c>
      <c r="D11" s="741">
        <v>2225</v>
      </c>
      <c r="E11" s="741">
        <v>3160</v>
      </c>
      <c r="F11" s="741">
        <v>1239</v>
      </c>
      <c r="G11" s="741">
        <v>1921</v>
      </c>
      <c r="H11" s="744">
        <f t="shared" ref="H11:J22" si="1">E11/B11*100</f>
        <v>81.590498321714435</v>
      </c>
      <c r="I11" s="744">
        <f t="shared" si="1"/>
        <v>75.182038834951456</v>
      </c>
      <c r="J11" s="745">
        <f t="shared" si="1"/>
        <v>86.337078651685388</v>
      </c>
    </row>
    <row r="12" spans="1:12" s="268" customFormat="1" ht="24.95" customHeight="1">
      <c r="A12" s="295" t="s">
        <v>64</v>
      </c>
      <c r="B12" s="741">
        <v>1391</v>
      </c>
      <c r="C12" s="741">
        <v>556</v>
      </c>
      <c r="D12" s="741">
        <v>835</v>
      </c>
      <c r="E12" s="741">
        <v>1319</v>
      </c>
      <c r="F12" s="741">
        <v>521</v>
      </c>
      <c r="G12" s="741">
        <v>798</v>
      </c>
      <c r="H12" s="744">
        <f t="shared" si="1"/>
        <v>94.823867721063976</v>
      </c>
      <c r="I12" s="744">
        <f t="shared" si="1"/>
        <v>93.705035971223012</v>
      </c>
      <c r="J12" s="745">
        <f t="shared" si="1"/>
        <v>95.568862275449106</v>
      </c>
    </row>
    <row r="13" spans="1:12" s="268" customFormat="1" ht="24.95" customHeight="1">
      <c r="A13" s="295" t="s">
        <v>50</v>
      </c>
      <c r="B13" s="741">
        <v>1635</v>
      </c>
      <c r="C13" s="741">
        <v>646</v>
      </c>
      <c r="D13" s="741">
        <v>989</v>
      </c>
      <c r="E13" s="741">
        <v>1518</v>
      </c>
      <c r="F13" s="741">
        <v>577</v>
      </c>
      <c r="G13" s="741">
        <v>941</v>
      </c>
      <c r="H13" s="744">
        <f t="shared" si="1"/>
        <v>92.844036697247716</v>
      </c>
      <c r="I13" s="744">
        <f t="shared" si="1"/>
        <v>89.318885448916404</v>
      </c>
      <c r="J13" s="745">
        <f t="shared" si="1"/>
        <v>95.146612740141563</v>
      </c>
    </row>
    <row r="14" spans="1:12" s="268" customFormat="1" ht="24.95" customHeight="1">
      <c r="A14" s="295" t="s">
        <v>65</v>
      </c>
      <c r="B14" s="741">
        <v>1373</v>
      </c>
      <c r="C14" s="741">
        <v>571</v>
      </c>
      <c r="D14" s="741">
        <v>802</v>
      </c>
      <c r="E14" s="741">
        <v>1211</v>
      </c>
      <c r="F14" s="741">
        <v>478</v>
      </c>
      <c r="G14" s="741">
        <v>733</v>
      </c>
      <c r="H14" s="744">
        <f t="shared" si="1"/>
        <v>88.201019664967234</v>
      </c>
      <c r="I14" s="744">
        <f t="shared" si="1"/>
        <v>83.712784588441338</v>
      </c>
      <c r="J14" s="745">
        <f t="shared" si="1"/>
        <v>91.396508728179555</v>
      </c>
    </row>
    <row r="15" spans="1:12" s="268" customFormat="1" ht="24.95" customHeight="1">
      <c r="A15" s="295" t="s">
        <v>66</v>
      </c>
      <c r="B15" s="741">
        <v>1336</v>
      </c>
      <c r="C15" s="741">
        <v>544</v>
      </c>
      <c r="D15" s="741">
        <v>792</v>
      </c>
      <c r="E15" s="741">
        <v>1229</v>
      </c>
      <c r="F15" s="741">
        <v>493</v>
      </c>
      <c r="G15" s="741">
        <v>736</v>
      </c>
      <c r="H15" s="744">
        <f t="shared" si="1"/>
        <v>91.991017964071858</v>
      </c>
      <c r="I15" s="744">
        <f t="shared" si="1"/>
        <v>90.625</v>
      </c>
      <c r="J15" s="745">
        <f t="shared" si="1"/>
        <v>92.929292929292927</v>
      </c>
    </row>
    <row r="16" spans="1:12" s="268" customFormat="1" ht="24.95" customHeight="1">
      <c r="A16" s="295" t="s">
        <v>67</v>
      </c>
      <c r="B16" s="741">
        <v>1834</v>
      </c>
      <c r="C16" s="741">
        <v>734</v>
      </c>
      <c r="D16" s="741">
        <v>1100</v>
      </c>
      <c r="E16" s="741">
        <v>1702</v>
      </c>
      <c r="F16" s="741">
        <v>656</v>
      </c>
      <c r="G16" s="741">
        <v>1046</v>
      </c>
      <c r="H16" s="744">
        <f t="shared" si="1"/>
        <v>92.80261723009815</v>
      </c>
      <c r="I16" s="744">
        <f t="shared" si="1"/>
        <v>89.373297002724797</v>
      </c>
      <c r="J16" s="745">
        <f t="shared" si="1"/>
        <v>95.090909090909093</v>
      </c>
    </row>
    <row r="17" spans="1:12" s="268" customFormat="1" ht="24.95" customHeight="1">
      <c r="A17" s="295" t="s">
        <v>68</v>
      </c>
      <c r="B17" s="741">
        <v>990</v>
      </c>
      <c r="C17" s="741">
        <v>411</v>
      </c>
      <c r="D17" s="741">
        <v>579</v>
      </c>
      <c r="E17" s="741">
        <v>929</v>
      </c>
      <c r="F17" s="741">
        <v>378</v>
      </c>
      <c r="G17" s="741">
        <v>551</v>
      </c>
      <c r="H17" s="744">
        <f t="shared" si="1"/>
        <v>93.838383838383848</v>
      </c>
      <c r="I17" s="744">
        <f t="shared" si="1"/>
        <v>91.970802919708035</v>
      </c>
      <c r="J17" s="745">
        <f t="shared" si="1"/>
        <v>95.164075993091529</v>
      </c>
    </row>
    <row r="18" spans="1:12" s="268" customFormat="1" ht="24.95" customHeight="1">
      <c r="A18" s="295" t="s">
        <v>43</v>
      </c>
      <c r="B18" s="741">
        <v>988</v>
      </c>
      <c r="C18" s="741">
        <v>380</v>
      </c>
      <c r="D18" s="741">
        <v>608</v>
      </c>
      <c r="E18" s="741">
        <v>877</v>
      </c>
      <c r="F18" s="741">
        <v>319</v>
      </c>
      <c r="G18" s="741">
        <v>558</v>
      </c>
      <c r="H18" s="744">
        <f t="shared" si="1"/>
        <v>88.76518218623481</v>
      </c>
      <c r="I18" s="744">
        <f t="shared" si="1"/>
        <v>83.94736842105263</v>
      </c>
      <c r="J18" s="745">
        <f t="shared" si="1"/>
        <v>91.776315789473685</v>
      </c>
    </row>
    <row r="19" spans="1:12" s="268" customFormat="1" ht="24.95" customHeight="1">
      <c r="A19" s="295" t="s">
        <v>44</v>
      </c>
      <c r="B19" s="741">
        <v>1008</v>
      </c>
      <c r="C19" s="741">
        <v>390</v>
      </c>
      <c r="D19" s="741">
        <v>618</v>
      </c>
      <c r="E19" s="741">
        <v>943</v>
      </c>
      <c r="F19" s="741">
        <v>359</v>
      </c>
      <c r="G19" s="741">
        <v>584</v>
      </c>
      <c r="H19" s="744">
        <f t="shared" si="1"/>
        <v>93.551587301587304</v>
      </c>
      <c r="I19" s="744">
        <f t="shared" si="1"/>
        <v>92.051282051282044</v>
      </c>
      <c r="J19" s="745">
        <f t="shared" si="1"/>
        <v>94.498381877022652</v>
      </c>
    </row>
    <row r="20" spans="1:12" s="268" customFormat="1" ht="24.95" customHeight="1">
      <c r="A20" s="295" t="s">
        <v>45</v>
      </c>
      <c r="B20" s="741">
        <v>411</v>
      </c>
      <c r="C20" s="741">
        <v>155</v>
      </c>
      <c r="D20" s="741">
        <v>256</v>
      </c>
      <c r="E20" s="741">
        <v>397</v>
      </c>
      <c r="F20" s="741">
        <v>144</v>
      </c>
      <c r="G20" s="741">
        <v>253</v>
      </c>
      <c r="H20" s="744">
        <f t="shared" si="1"/>
        <v>96.593673965936745</v>
      </c>
      <c r="I20" s="744">
        <f t="shared" si="1"/>
        <v>92.903225806451616</v>
      </c>
      <c r="J20" s="745">
        <f t="shared" si="1"/>
        <v>98.828125</v>
      </c>
    </row>
    <row r="21" spans="1:12" s="268" customFormat="1" ht="24.95" customHeight="1">
      <c r="A21" s="295" t="s">
        <v>58</v>
      </c>
      <c r="B21" s="741">
        <v>758</v>
      </c>
      <c r="C21" s="741">
        <v>313</v>
      </c>
      <c r="D21" s="741">
        <v>445</v>
      </c>
      <c r="E21" s="741">
        <v>682</v>
      </c>
      <c r="F21" s="741">
        <v>264</v>
      </c>
      <c r="G21" s="741">
        <v>418</v>
      </c>
      <c r="H21" s="744">
        <f t="shared" si="1"/>
        <v>89.973614775725594</v>
      </c>
      <c r="I21" s="744">
        <f t="shared" si="1"/>
        <v>84.345047923322682</v>
      </c>
      <c r="J21" s="745">
        <f t="shared" si="1"/>
        <v>93.932584269662925</v>
      </c>
    </row>
    <row r="22" spans="1:12" s="268" customFormat="1" ht="24.95" customHeight="1" thickBot="1">
      <c r="A22" s="304" t="s">
        <v>69</v>
      </c>
      <c r="B22" s="903">
        <v>324</v>
      </c>
      <c r="C22" s="903">
        <v>130</v>
      </c>
      <c r="D22" s="903">
        <v>194</v>
      </c>
      <c r="E22" s="903">
        <v>296</v>
      </c>
      <c r="F22" s="903">
        <v>113</v>
      </c>
      <c r="G22" s="903">
        <v>183</v>
      </c>
      <c r="H22" s="904">
        <f t="shared" si="1"/>
        <v>91.358024691358025</v>
      </c>
      <c r="I22" s="904">
        <f t="shared" si="1"/>
        <v>86.92307692307692</v>
      </c>
      <c r="J22" s="905">
        <f t="shared" si="1"/>
        <v>94.329896907216494</v>
      </c>
    </row>
    <row r="23" spans="1:12" s="268" customFormat="1" ht="30.75" customHeight="1">
      <c r="A23" s="1105" t="s">
        <v>468</v>
      </c>
      <c r="B23" s="1105"/>
      <c r="C23" s="1105"/>
      <c r="D23" s="1105"/>
      <c r="E23" s="531"/>
      <c r="F23" s="272"/>
      <c r="G23" s="272"/>
      <c r="H23" s="272"/>
      <c r="I23" s="272"/>
      <c r="J23" s="272"/>
    </row>
    <row r="24" spans="1:12">
      <c r="A24" s="273"/>
      <c r="B24" s="274"/>
      <c r="C24" s="274"/>
      <c r="D24" s="274"/>
      <c r="E24" s="274"/>
      <c r="F24" s="274"/>
      <c r="G24" s="274"/>
      <c r="H24" s="274"/>
      <c r="I24" s="274"/>
      <c r="J24" s="274"/>
      <c r="K24" s="271"/>
      <c r="L24" s="271"/>
    </row>
    <row r="25" spans="1:12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1"/>
      <c r="L25" s="271"/>
    </row>
    <row r="26" spans="1:12">
      <c r="A26" s="273"/>
      <c r="B26" s="274"/>
      <c r="C26" s="274"/>
      <c r="D26" s="274"/>
      <c r="E26" s="274"/>
      <c r="F26" s="274"/>
      <c r="G26" s="274"/>
      <c r="H26" s="274"/>
      <c r="I26" s="274"/>
      <c r="J26" s="274"/>
      <c r="K26" s="271"/>
      <c r="L26" s="271"/>
    </row>
    <row r="27" spans="1:12">
      <c r="A27" s="273"/>
      <c r="B27" s="274"/>
      <c r="C27" s="274"/>
      <c r="D27" s="274"/>
      <c r="E27" s="274"/>
      <c r="F27" s="274"/>
      <c r="G27" s="274"/>
      <c r="H27" s="274"/>
      <c r="I27" s="274"/>
      <c r="J27" s="274"/>
      <c r="K27" s="271"/>
      <c r="L27" s="271"/>
    </row>
    <row r="28" spans="1:12">
      <c r="A28" s="273"/>
      <c r="B28" s="274"/>
      <c r="C28" s="274"/>
      <c r="D28" s="274"/>
      <c r="E28" s="274"/>
      <c r="F28" s="274"/>
      <c r="G28" s="274"/>
      <c r="H28" s="274"/>
      <c r="I28" s="274"/>
      <c r="J28" s="274"/>
      <c r="K28" s="271"/>
      <c r="L28" s="271"/>
    </row>
    <row r="29" spans="1:12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1"/>
      <c r="L29" s="271"/>
    </row>
    <row r="30" spans="1:12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1"/>
      <c r="L30" s="271"/>
    </row>
    <row r="31" spans="1:12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1"/>
      <c r="L31" s="271"/>
    </row>
    <row r="32" spans="1:12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1"/>
      <c r="L32" s="271"/>
    </row>
    <row r="33" spans="1:12">
      <c r="A33" s="273"/>
      <c r="B33" s="274"/>
      <c r="C33" s="274"/>
      <c r="D33" s="274"/>
      <c r="E33" s="274"/>
      <c r="F33" s="274"/>
      <c r="G33" s="274"/>
      <c r="H33" s="274"/>
      <c r="I33" s="274"/>
      <c r="J33" s="274"/>
      <c r="K33" s="271"/>
      <c r="L33" s="271"/>
    </row>
    <row r="34" spans="1:12">
      <c r="A34" s="273"/>
      <c r="B34" s="274"/>
      <c r="C34" s="274"/>
      <c r="D34" s="274"/>
      <c r="E34" s="274"/>
      <c r="F34" s="274"/>
      <c r="G34" s="274"/>
      <c r="H34" s="274"/>
      <c r="I34" s="274"/>
      <c r="J34" s="274"/>
      <c r="K34" s="271"/>
      <c r="L34" s="271"/>
    </row>
    <row r="35" spans="1:12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1"/>
      <c r="L35" s="271"/>
    </row>
    <row r="36" spans="1:12">
      <c r="A36" s="273"/>
      <c r="B36" s="274"/>
      <c r="C36" s="274"/>
      <c r="D36" s="274"/>
      <c r="E36" s="274"/>
      <c r="F36" s="274"/>
      <c r="G36" s="274"/>
      <c r="H36" s="274"/>
      <c r="I36" s="274"/>
      <c r="J36" s="274"/>
      <c r="K36" s="271"/>
      <c r="L36" s="271"/>
    </row>
    <row r="37" spans="1:12">
      <c r="A37" s="273"/>
      <c r="B37" s="274"/>
      <c r="C37" s="274"/>
      <c r="D37" s="274"/>
      <c r="E37" s="274"/>
      <c r="F37" s="274"/>
      <c r="G37" s="274"/>
      <c r="H37" s="274"/>
      <c r="I37" s="274"/>
      <c r="J37" s="274"/>
      <c r="K37" s="271"/>
      <c r="L37" s="271"/>
    </row>
    <row r="38" spans="1:12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1"/>
      <c r="L38" s="271"/>
    </row>
    <row r="39" spans="1:12">
      <c r="A39" s="273"/>
      <c r="B39" s="274"/>
      <c r="C39" s="274"/>
      <c r="D39" s="274"/>
      <c r="E39" s="274"/>
      <c r="F39" s="274"/>
      <c r="G39" s="274"/>
      <c r="H39" s="274"/>
      <c r="I39" s="274"/>
      <c r="J39" s="274"/>
      <c r="K39" s="271"/>
      <c r="L39" s="271"/>
    </row>
    <row r="40" spans="1:12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1"/>
      <c r="L40" s="271"/>
    </row>
    <row r="41" spans="1:12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1"/>
      <c r="L41" s="271"/>
    </row>
    <row r="42" spans="1:12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1"/>
      <c r="L42" s="271"/>
    </row>
    <row r="43" spans="1:12">
      <c r="A43" s="273"/>
      <c r="B43" s="274"/>
      <c r="C43" s="274"/>
      <c r="D43" s="274"/>
      <c r="E43" s="274"/>
      <c r="F43" s="274"/>
      <c r="G43" s="274"/>
      <c r="H43" s="274"/>
      <c r="I43" s="274"/>
      <c r="J43" s="274"/>
      <c r="K43" s="271"/>
      <c r="L43" s="271"/>
    </row>
    <row r="44" spans="1:12">
      <c r="A44" s="273"/>
      <c r="B44" s="274"/>
      <c r="C44" s="274"/>
      <c r="D44" s="274"/>
      <c r="E44" s="274"/>
      <c r="F44" s="274"/>
      <c r="G44" s="274"/>
      <c r="H44" s="274"/>
      <c r="I44" s="274"/>
      <c r="J44" s="274"/>
      <c r="K44" s="271"/>
      <c r="L44" s="271"/>
    </row>
    <row r="45" spans="1:12">
      <c r="A45" s="273"/>
      <c r="B45" s="274"/>
      <c r="C45" s="274"/>
      <c r="D45" s="274"/>
      <c r="E45" s="274"/>
      <c r="F45" s="274"/>
      <c r="G45" s="274"/>
      <c r="H45" s="274"/>
      <c r="I45" s="274"/>
      <c r="J45" s="274"/>
      <c r="K45" s="271"/>
      <c r="L45" s="271"/>
    </row>
    <row r="46" spans="1:12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1"/>
      <c r="L46" s="271"/>
    </row>
    <row r="47" spans="1:12">
      <c r="A47" s="273"/>
      <c r="B47" s="274"/>
      <c r="C47" s="274"/>
      <c r="D47" s="274"/>
      <c r="E47" s="274"/>
      <c r="F47" s="274"/>
      <c r="G47" s="274"/>
      <c r="H47" s="274"/>
      <c r="I47" s="274"/>
      <c r="J47" s="274"/>
      <c r="K47" s="271"/>
      <c r="L47" s="271"/>
    </row>
    <row r="48" spans="1:12">
      <c r="A48" s="273"/>
      <c r="B48" s="274"/>
      <c r="C48" s="274"/>
      <c r="D48" s="274"/>
      <c r="E48" s="274"/>
      <c r="F48" s="274"/>
      <c r="G48" s="274"/>
      <c r="H48" s="274"/>
      <c r="I48" s="274"/>
      <c r="J48" s="274"/>
      <c r="K48" s="271"/>
      <c r="L48" s="271"/>
    </row>
    <row r="49" spans="1:12">
      <c r="A49" s="273"/>
      <c r="B49" s="274"/>
      <c r="C49" s="274"/>
      <c r="D49" s="274"/>
      <c r="E49" s="274"/>
      <c r="F49" s="274"/>
      <c r="G49" s="274"/>
      <c r="H49" s="274"/>
      <c r="I49" s="274"/>
      <c r="J49" s="274"/>
      <c r="K49" s="271"/>
      <c r="L49" s="271"/>
    </row>
    <row r="50" spans="1:12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1"/>
      <c r="L50" s="271"/>
    </row>
    <row r="51" spans="1:12">
      <c r="A51" s="273"/>
      <c r="B51" s="274"/>
      <c r="C51" s="274"/>
      <c r="D51" s="274"/>
      <c r="E51" s="274"/>
      <c r="F51" s="274"/>
      <c r="G51" s="274"/>
      <c r="H51" s="274"/>
      <c r="I51" s="274"/>
      <c r="J51" s="274"/>
      <c r="K51" s="271"/>
      <c r="L51" s="271"/>
    </row>
    <row r="52" spans="1:12">
      <c r="A52" s="273"/>
      <c r="B52" s="274"/>
      <c r="C52" s="274"/>
      <c r="D52" s="274"/>
      <c r="E52" s="274"/>
      <c r="F52" s="274"/>
      <c r="G52" s="274"/>
      <c r="H52" s="274"/>
      <c r="I52" s="274"/>
      <c r="J52" s="274"/>
      <c r="K52" s="271"/>
      <c r="L52" s="271"/>
    </row>
    <row r="53" spans="1:12">
      <c r="A53" s="273"/>
      <c r="B53" s="274"/>
      <c r="C53" s="274"/>
      <c r="D53" s="274"/>
      <c r="E53" s="274"/>
      <c r="F53" s="274"/>
      <c r="G53" s="274"/>
      <c r="H53" s="274"/>
      <c r="I53" s="274"/>
      <c r="J53" s="274"/>
      <c r="K53" s="271"/>
      <c r="L53" s="271"/>
    </row>
    <row r="54" spans="1:12">
      <c r="A54" s="273"/>
      <c r="B54" s="274"/>
      <c r="C54" s="274"/>
      <c r="D54" s="274"/>
      <c r="E54" s="274"/>
      <c r="F54" s="274"/>
      <c r="G54" s="274"/>
      <c r="H54" s="274"/>
      <c r="I54" s="274"/>
      <c r="J54" s="274"/>
      <c r="K54" s="271"/>
      <c r="L54" s="271"/>
    </row>
    <row r="55" spans="1:12">
      <c r="A55" s="273"/>
      <c r="B55" s="274"/>
      <c r="C55" s="274"/>
      <c r="D55" s="274"/>
      <c r="E55" s="274"/>
      <c r="F55" s="274"/>
      <c r="G55" s="274"/>
      <c r="H55" s="274"/>
      <c r="I55" s="274"/>
      <c r="J55" s="274"/>
      <c r="K55" s="271"/>
      <c r="L55" s="271"/>
    </row>
    <row r="56" spans="1:12">
      <c r="A56" s="273"/>
      <c r="B56" s="274"/>
      <c r="C56" s="274"/>
      <c r="D56" s="274"/>
      <c r="E56" s="274"/>
      <c r="F56" s="274"/>
      <c r="G56" s="274"/>
      <c r="H56" s="274"/>
      <c r="I56" s="274"/>
      <c r="J56" s="274"/>
      <c r="K56" s="271"/>
      <c r="L56" s="271"/>
    </row>
    <row r="57" spans="1:12">
      <c r="A57" s="273"/>
      <c r="B57" s="274"/>
      <c r="C57" s="274"/>
      <c r="D57" s="274"/>
      <c r="E57" s="274"/>
      <c r="F57" s="274"/>
      <c r="G57" s="274"/>
      <c r="H57" s="274"/>
      <c r="I57" s="274"/>
      <c r="J57" s="274"/>
      <c r="K57" s="271"/>
      <c r="L57" s="271"/>
    </row>
    <row r="58" spans="1:12">
      <c r="A58" s="273"/>
      <c r="B58" s="274"/>
      <c r="C58" s="274"/>
      <c r="D58" s="274"/>
      <c r="E58" s="274"/>
      <c r="F58" s="274"/>
      <c r="G58" s="274"/>
      <c r="H58" s="274"/>
      <c r="I58" s="274"/>
      <c r="J58" s="274"/>
      <c r="K58" s="271"/>
      <c r="L58" s="271"/>
    </row>
    <row r="59" spans="1:12">
      <c r="A59" s="273"/>
      <c r="B59" s="274"/>
      <c r="C59" s="274"/>
      <c r="D59" s="274"/>
      <c r="E59" s="274"/>
      <c r="F59" s="274"/>
      <c r="G59" s="274"/>
      <c r="H59" s="274"/>
      <c r="I59" s="274"/>
      <c r="J59" s="274"/>
      <c r="K59" s="271"/>
      <c r="L59" s="271"/>
    </row>
    <row r="60" spans="1:12">
      <c r="A60" s="273"/>
      <c r="B60" s="274"/>
      <c r="C60" s="274"/>
      <c r="D60" s="274"/>
      <c r="E60" s="274"/>
      <c r="F60" s="274"/>
      <c r="G60" s="274"/>
      <c r="H60" s="274"/>
      <c r="I60" s="274"/>
      <c r="J60" s="274"/>
      <c r="K60" s="271"/>
      <c r="L60" s="271"/>
    </row>
    <row r="61" spans="1:12">
      <c r="A61" s="273"/>
      <c r="B61" s="274"/>
      <c r="C61" s="274"/>
      <c r="D61" s="274"/>
      <c r="E61" s="274"/>
      <c r="F61" s="274"/>
      <c r="G61" s="274"/>
      <c r="H61" s="274"/>
      <c r="I61" s="274"/>
      <c r="J61" s="274"/>
      <c r="K61" s="271"/>
      <c r="L61" s="271"/>
    </row>
    <row r="62" spans="1:12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1"/>
      <c r="L62" s="271"/>
    </row>
    <row r="63" spans="1:12">
      <c r="A63" s="273"/>
      <c r="B63" s="274"/>
      <c r="C63" s="274"/>
      <c r="D63" s="274"/>
      <c r="E63" s="274"/>
      <c r="F63" s="274"/>
      <c r="G63" s="274"/>
      <c r="H63" s="274"/>
      <c r="I63" s="274"/>
      <c r="J63" s="274"/>
      <c r="K63" s="271"/>
      <c r="L63" s="271"/>
    </row>
    <row r="64" spans="1:12">
      <c r="A64" s="273"/>
      <c r="B64" s="274"/>
      <c r="C64" s="274"/>
      <c r="D64" s="274"/>
      <c r="E64" s="274"/>
      <c r="F64" s="274"/>
      <c r="G64" s="274"/>
      <c r="H64" s="274"/>
      <c r="I64" s="274"/>
      <c r="J64" s="274"/>
      <c r="K64" s="271"/>
      <c r="L64" s="271"/>
    </row>
    <row r="65" spans="1:12">
      <c r="A65" s="273"/>
      <c r="B65" s="274"/>
      <c r="C65" s="274"/>
      <c r="D65" s="274"/>
      <c r="E65" s="274"/>
      <c r="F65" s="274"/>
      <c r="G65" s="274"/>
      <c r="H65" s="274"/>
      <c r="I65" s="274"/>
      <c r="J65" s="274"/>
      <c r="K65" s="271"/>
      <c r="L65" s="271"/>
    </row>
    <row r="66" spans="1:12">
      <c r="A66" s="273"/>
      <c r="B66" s="274"/>
      <c r="C66" s="274"/>
      <c r="D66" s="274"/>
      <c r="E66" s="274"/>
      <c r="F66" s="274"/>
      <c r="G66" s="274"/>
      <c r="H66" s="274"/>
      <c r="I66" s="274"/>
      <c r="J66" s="274"/>
      <c r="K66" s="271"/>
      <c r="L66" s="271"/>
    </row>
    <row r="67" spans="1:12">
      <c r="A67" s="273"/>
      <c r="B67" s="274"/>
      <c r="C67" s="274"/>
      <c r="D67" s="274"/>
      <c r="E67" s="274"/>
      <c r="F67" s="274"/>
      <c r="G67" s="274"/>
      <c r="H67" s="274"/>
      <c r="I67" s="274"/>
      <c r="J67" s="274"/>
      <c r="K67" s="271"/>
      <c r="L67" s="271"/>
    </row>
    <row r="68" spans="1:12">
      <c r="A68" s="273"/>
      <c r="B68" s="274"/>
      <c r="C68" s="274"/>
      <c r="D68" s="274"/>
      <c r="E68" s="274"/>
      <c r="F68" s="274"/>
      <c r="G68" s="274"/>
      <c r="H68" s="274"/>
      <c r="I68" s="274"/>
      <c r="J68" s="274"/>
      <c r="K68" s="271"/>
      <c r="L68" s="271"/>
    </row>
    <row r="69" spans="1:12">
      <c r="A69" s="273"/>
      <c r="B69" s="274"/>
      <c r="C69" s="274"/>
      <c r="D69" s="274"/>
      <c r="E69" s="274"/>
      <c r="F69" s="274"/>
      <c r="G69" s="274"/>
      <c r="H69" s="274"/>
      <c r="I69" s="274"/>
      <c r="J69" s="274"/>
      <c r="K69" s="271"/>
      <c r="L69" s="271"/>
    </row>
    <row r="70" spans="1:12">
      <c r="A70" s="273"/>
      <c r="B70" s="274"/>
      <c r="C70" s="274"/>
      <c r="D70" s="274"/>
      <c r="E70" s="274"/>
      <c r="F70" s="274"/>
      <c r="G70" s="274"/>
      <c r="H70" s="274"/>
      <c r="I70" s="274"/>
      <c r="J70" s="274"/>
      <c r="K70" s="271"/>
      <c r="L70" s="271"/>
    </row>
    <row r="71" spans="1:12">
      <c r="A71" s="273"/>
      <c r="B71" s="274"/>
      <c r="C71" s="274"/>
      <c r="D71" s="274"/>
      <c r="E71" s="274"/>
      <c r="F71" s="274"/>
      <c r="G71" s="274"/>
      <c r="H71" s="274"/>
      <c r="I71" s="274"/>
      <c r="J71" s="274"/>
      <c r="K71" s="271"/>
      <c r="L71" s="271"/>
    </row>
    <row r="72" spans="1:12">
      <c r="A72" s="273"/>
      <c r="B72" s="274"/>
      <c r="C72" s="274"/>
      <c r="D72" s="274"/>
      <c r="E72" s="274"/>
      <c r="F72" s="274"/>
      <c r="G72" s="274"/>
      <c r="H72" s="274"/>
      <c r="I72" s="274"/>
      <c r="J72" s="274"/>
      <c r="K72" s="271"/>
      <c r="L72" s="271"/>
    </row>
    <row r="73" spans="1:12">
      <c r="A73" s="273"/>
      <c r="B73" s="274"/>
      <c r="C73" s="274"/>
      <c r="D73" s="274"/>
      <c r="E73" s="274"/>
      <c r="F73" s="274"/>
      <c r="G73" s="274"/>
      <c r="H73" s="274"/>
      <c r="I73" s="274"/>
      <c r="J73" s="274"/>
      <c r="K73" s="271"/>
      <c r="L73" s="271"/>
    </row>
    <row r="74" spans="1:12">
      <c r="A74" s="273"/>
      <c r="B74" s="274"/>
      <c r="C74" s="274"/>
      <c r="D74" s="274"/>
      <c r="E74" s="274"/>
      <c r="F74" s="274"/>
      <c r="G74" s="274"/>
      <c r="H74" s="274"/>
      <c r="I74" s="274"/>
      <c r="J74" s="274"/>
      <c r="K74" s="271"/>
      <c r="L74" s="271"/>
    </row>
    <row r="75" spans="1:12">
      <c r="A75" s="273"/>
      <c r="B75" s="274"/>
      <c r="C75" s="274"/>
      <c r="D75" s="274"/>
      <c r="E75" s="274"/>
      <c r="F75" s="274"/>
      <c r="G75" s="274"/>
      <c r="H75" s="274"/>
      <c r="I75" s="274"/>
      <c r="J75" s="274"/>
      <c r="K75" s="271"/>
      <c r="L75" s="271"/>
    </row>
    <row r="76" spans="1:12">
      <c r="A76" s="273"/>
      <c r="B76" s="274"/>
      <c r="C76" s="274"/>
      <c r="D76" s="274"/>
      <c r="E76" s="274"/>
      <c r="F76" s="274"/>
      <c r="G76" s="274"/>
      <c r="H76" s="274"/>
      <c r="I76" s="274"/>
      <c r="J76" s="274"/>
      <c r="K76" s="271"/>
      <c r="L76" s="271"/>
    </row>
    <row r="77" spans="1:12">
      <c r="A77" s="273"/>
      <c r="B77" s="274"/>
      <c r="C77" s="274"/>
      <c r="D77" s="274"/>
      <c r="E77" s="274"/>
      <c r="F77" s="274"/>
      <c r="G77" s="274"/>
      <c r="H77" s="274"/>
      <c r="I77" s="274"/>
      <c r="J77" s="274"/>
      <c r="K77" s="271"/>
      <c r="L77" s="271"/>
    </row>
    <row r="78" spans="1:12">
      <c r="A78" s="273"/>
      <c r="B78" s="274"/>
      <c r="C78" s="274"/>
      <c r="D78" s="274"/>
      <c r="E78" s="274"/>
      <c r="F78" s="274"/>
      <c r="G78" s="274"/>
      <c r="H78" s="274"/>
      <c r="I78" s="274"/>
      <c r="J78" s="274"/>
      <c r="K78" s="271"/>
      <c r="L78" s="271"/>
    </row>
    <row r="79" spans="1:12">
      <c r="A79" s="273"/>
      <c r="B79" s="274"/>
      <c r="C79" s="274"/>
      <c r="D79" s="274"/>
      <c r="E79" s="274"/>
      <c r="F79" s="274"/>
      <c r="G79" s="274"/>
      <c r="H79" s="274"/>
      <c r="I79" s="274"/>
      <c r="J79" s="274"/>
      <c r="K79" s="271"/>
      <c r="L79" s="271"/>
    </row>
    <row r="80" spans="1:12">
      <c r="A80" s="273"/>
      <c r="B80" s="274"/>
      <c r="C80" s="274"/>
      <c r="D80" s="274"/>
      <c r="E80" s="274"/>
      <c r="F80" s="274"/>
      <c r="G80" s="274"/>
      <c r="H80" s="274"/>
      <c r="I80" s="274"/>
      <c r="J80" s="274"/>
      <c r="K80" s="271"/>
      <c r="L80" s="271"/>
    </row>
    <row r="81" spans="1:12">
      <c r="A81" s="273"/>
      <c r="B81" s="274"/>
      <c r="C81" s="274"/>
      <c r="D81" s="274"/>
      <c r="E81" s="274"/>
      <c r="F81" s="274"/>
      <c r="G81" s="274"/>
      <c r="H81" s="274"/>
      <c r="I81" s="274"/>
      <c r="J81" s="274"/>
      <c r="K81" s="271"/>
      <c r="L81" s="271"/>
    </row>
    <row r="82" spans="1:12">
      <c r="A82" s="273"/>
      <c r="B82" s="274"/>
      <c r="C82" s="274"/>
      <c r="D82" s="274"/>
      <c r="E82" s="274"/>
      <c r="F82" s="274"/>
      <c r="G82" s="274"/>
      <c r="H82" s="274"/>
      <c r="I82" s="274"/>
      <c r="J82" s="274"/>
      <c r="K82" s="271"/>
      <c r="L82" s="271"/>
    </row>
    <row r="83" spans="1:12">
      <c r="A83" s="273"/>
      <c r="B83" s="274"/>
      <c r="C83" s="274"/>
      <c r="D83" s="274"/>
      <c r="E83" s="274"/>
      <c r="F83" s="274"/>
      <c r="G83" s="274"/>
      <c r="H83" s="274"/>
      <c r="I83" s="274"/>
      <c r="J83" s="274"/>
      <c r="K83" s="271"/>
      <c r="L83" s="271"/>
    </row>
    <row r="84" spans="1:12">
      <c r="A84" s="273"/>
      <c r="B84" s="274"/>
      <c r="C84" s="274"/>
      <c r="D84" s="274"/>
      <c r="E84" s="274"/>
      <c r="F84" s="274"/>
      <c r="G84" s="274"/>
      <c r="H84" s="274"/>
      <c r="I84" s="274"/>
      <c r="J84" s="274"/>
      <c r="K84" s="271"/>
      <c r="L84" s="271"/>
    </row>
    <row r="85" spans="1:12">
      <c r="A85" s="273"/>
      <c r="B85" s="274"/>
      <c r="C85" s="274"/>
      <c r="D85" s="274"/>
      <c r="E85" s="274"/>
      <c r="F85" s="274"/>
      <c r="G85" s="274"/>
      <c r="H85" s="274"/>
      <c r="I85" s="274"/>
      <c r="J85" s="274"/>
      <c r="K85" s="271"/>
      <c r="L85" s="271"/>
    </row>
    <row r="86" spans="1:12">
      <c r="A86" s="273"/>
      <c r="B86" s="274"/>
      <c r="C86" s="274"/>
      <c r="D86" s="274"/>
      <c r="E86" s="274"/>
      <c r="F86" s="274"/>
      <c r="G86" s="274"/>
      <c r="H86" s="274"/>
      <c r="I86" s="274"/>
      <c r="J86" s="274"/>
      <c r="K86" s="271"/>
      <c r="L86" s="271"/>
    </row>
    <row r="87" spans="1:12">
      <c r="A87" s="273"/>
      <c r="B87" s="274"/>
      <c r="C87" s="274"/>
      <c r="D87" s="274"/>
      <c r="E87" s="274"/>
      <c r="F87" s="274"/>
      <c r="G87" s="274"/>
      <c r="H87" s="274"/>
      <c r="I87" s="274"/>
      <c r="J87" s="274"/>
      <c r="K87" s="271"/>
      <c r="L87" s="271"/>
    </row>
    <row r="88" spans="1:12">
      <c r="A88" s="273"/>
      <c r="B88" s="274"/>
      <c r="C88" s="274"/>
      <c r="D88" s="274"/>
      <c r="E88" s="274"/>
      <c r="F88" s="274"/>
      <c r="G88" s="274"/>
      <c r="H88" s="274"/>
      <c r="I88" s="274"/>
      <c r="J88" s="274"/>
      <c r="K88" s="271"/>
      <c r="L88" s="271"/>
    </row>
    <row r="89" spans="1:12">
      <c r="A89" s="273"/>
      <c r="B89" s="274"/>
      <c r="C89" s="274"/>
      <c r="D89" s="274"/>
      <c r="E89" s="274"/>
      <c r="F89" s="274"/>
      <c r="G89" s="274"/>
      <c r="H89" s="274"/>
      <c r="I89" s="274"/>
      <c r="J89" s="274"/>
      <c r="K89" s="271"/>
      <c r="L89" s="271"/>
    </row>
    <row r="90" spans="1:12">
      <c r="A90" s="273"/>
      <c r="B90" s="274"/>
      <c r="C90" s="274"/>
      <c r="D90" s="274"/>
      <c r="E90" s="274"/>
      <c r="F90" s="274"/>
      <c r="G90" s="274"/>
      <c r="H90" s="274"/>
      <c r="I90" s="274"/>
      <c r="J90" s="274"/>
      <c r="K90" s="271"/>
      <c r="L90" s="271"/>
    </row>
    <row r="91" spans="1:12">
      <c r="A91" s="273"/>
      <c r="B91" s="274"/>
      <c r="C91" s="274"/>
      <c r="D91" s="274"/>
      <c r="E91" s="274"/>
      <c r="F91" s="274"/>
      <c r="G91" s="274"/>
      <c r="H91" s="274"/>
      <c r="I91" s="274"/>
      <c r="J91" s="274"/>
      <c r="K91" s="271"/>
      <c r="L91" s="271"/>
    </row>
    <row r="92" spans="1:12">
      <c r="A92" s="273"/>
      <c r="B92" s="274"/>
      <c r="C92" s="274"/>
      <c r="D92" s="274"/>
      <c r="E92" s="274"/>
      <c r="F92" s="274"/>
      <c r="G92" s="274"/>
      <c r="H92" s="274"/>
      <c r="I92" s="274"/>
      <c r="J92" s="274"/>
      <c r="K92" s="271"/>
      <c r="L92" s="271"/>
    </row>
    <row r="93" spans="1:12">
      <c r="A93" s="273"/>
      <c r="B93" s="274"/>
      <c r="C93" s="274"/>
      <c r="D93" s="274"/>
      <c r="E93" s="274"/>
      <c r="F93" s="274"/>
      <c r="G93" s="274"/>
      <c r="H93" s="274"/>
      <c r="I93" s="274"/>
      <c r="J93" s="274"/>
      <c r="K93" s="271"/>
      <c r="L93" s="271"/>
    </row>
    <row r="94" spans="1:12">
      <c r="A94" s="273"/>
      <c r="B94" s="274"/>
      <c r="C94" s="274"/>
      <c r="D94" s="274"/>
      <c r="E94" s="274"/>
      <c r="F94" s="274"/>
      <c r="G94" s="274"/>
      <c r="H94" s="274"/>
      <c r="I94" s="274"/>
      <c r="J94" s="274"/>
      <c r="K94" s="271"/>
      <c r="L94" s="271"/>
    </row>
    <row r="95" spans="1:12">
      <c r="A95" s="273"/>
      <c r="B95" s="274"/>
      <c r="C95" s="274"/>
      <c r="D95" s="274"/>
      <c r="E95" s="274"/>
      <c r="F95" s="274"/>
      <c r="G95" s="274"/>
      <c r="H95" s="274"/>
      <c r="I95" s="274"/>
      <c r="J95" s="274"/>
      <c r="K95" s="271"/>
      <c r="L95" s="271"/>
    </row>
    <row r="96" spans="1:12">
      <c r="A96" s="273"/>
      <c r="B96" s="274"/>
      <c r="C96" s="274"/>
      <c r="D96" s="274"/>
      <c r="E96" s="274"/>
      <c r="F96" s="274"/>
      <c r="G96" s="274"/>
      <c r="H96" s="274"/>
      <c r="I96" s="274"/>
      <c r="J96" s="274"/>
      <c r="K96" s="271"/>
      <c r="L96" s="271"/>
    </row>
    <row r="97" spans="1:12">
      <c r="A97" s="273"/>
      <c r="B97" s="274"/>
      <c r="C97" s="274"/>
      <c r="D97" s="274"/>
      <c r="E97" s="274"/>
      <c r="F97" s="274"/>
      <c r="G97" s="274"/>
      <c r="H97" s="274"/>
      <c r="I97" s="274"/>
      <c r="J97" s="274"/>
      <c r="K97" s="271"/>
      <c r="L97" s="271"/>
    </row>
    <row r="98" spans="1:12">
      <c r="A98" s="273"/>
      <c r="B98" s="274"/>
      <c r="C98" s="274"/>
      <c r="D98" s="274"/>
      <c r="E98" s="274"/>
      <c r="F98" s="274"/>
      <c r="G98" s="274"/>
      <c r="H98" s="274"/>
      <c r="I98" s="274"/>
      <c r="J98" s="274"/>
      <c r="K98" s="271"/>
      <c r="L98" s="271"/>
    </row>
    <row r="99" spans="1:12">
      <c r="A99" s="273"/>
      <c r="B99" s="274"/>
      <c r="C99" s="274"/>
      <c r="D99" s="274"/>
      <c r="E99" s="274"/>
      <c r="F99" s="274"/>
      <c r="G99" s="274"/>
      <c r="H99" s="274"/>
      <c r="I99" s="274"/>
      <c r="J99" s="274"/>
      <c r="K99" s="271"/>
      <c r="L99" s="271"/>
    </row>
    <row r="100" spans="1:12">
      <c r="A100" s="273"/>
      <c r="B100" s="274"/>
      <c r="C100" s="274"/>
      <c r="D100" s="274"/>
      <c r="E100" s="274"/>
      <c r="F100" s="274"/>
      <c r="G100" s="274"/>
      <c r="H100" s="274"/>
      <c r="I100" s="274"/>
      <c r="J100" s="274"/>
      <c r="K100" s="271"/>
      <c r="L100" s="271"/>
    </row>
    <row r="101" spans="1:12">
      <c r="A101" s="273"/>
      <c r="B101" s="274"/>
      <c r="C101" s="274"/>
      <c r="D101" s="274"/>
      <c r="E101" s="274"/>
      <c r="F101" s="274"/>
      <c r="G101" s="274"/>
      <c r="H101" s="274"/>
      <c r="I101" s="274"/>
      <c r="J101" s="274"/>
      <c r="K101" s="271"/>
      <c r="L101" s="271"/>
    </row>
    <row r="102" spans="1:12">
      <c r="A102" s="273"/>
      <c r="B102" s="274"/>
      <c r="C102" s="274"/>
      <c r="D102" s="274"/>
      <c r="E102" s="274"/>
      <c r="F102" s="274"/>
      <c r="G102" s="274"/>
      <c r="H102" s="274"/>
      <c r="I102" s="274"/>
      <c r="J102" s="274"/>
      <c r="K102" s="271"/>
      <c r="L102" s="271"/>
    </row>
    <row r="103" spans="1:12">
      <c r="A103" s="273"/>
      <c r="B103" s="274"/>
      <c r="C103" s="274"/>
      <c r="D103" s="274"/>
      <c r="E103" s="274"/>
      <c r="F103" s="274"/>
      <c r="G103" s="274"/>
      <c r="H103" s="274"/>
      <c r="I103" s="274"/>
      <c r="J103" s="274"/>
      <c r="K103" s="271"/>
      <c r="L103" s="271"/>
    </row>
    <row r="104" spans="1:12">
      <c r="A104" s="273"/>
      <c r="B104" s="274"/>
      <c r="C104" s="274"/>
      <c r="D104" s="274"/>
      <c r="E104" s="274"/>
      <c r="F104" s="274"/>
      <c r="G104" s="274"/>
      <c r="H104" s="274"/>
      <c r="I104" s="274"/>
      <c r="J104" s="274"/>
      <c r="K104" s="271"/>
      <c r="L104" s="271"/>
    </row>
    <row r="105" spans="1:12">
      <c r="A105" s="273"/>
      <c r="B105" s="274"/>
      <c r="C105" s="274"/>
      <c r="D105" s="274"/>
      <c r="E105" s="274"/>
      <c r="F105" s="274"/>
      <c r="G105" s="274"/>
      <c r="H105" s="274"/>
      <c r="I105" s="274"/>
      <c r="J105" s="274"/>
      <c r="K105" s="271"/>
      <c r="L105" s="271"/>
    </row>
    <row r="106" spans="1:12">
      <c r="A106" s="273"/>
      <c r="B106" s="274"/>
      <c r="C106" s="274"/>
      <c r="D106" s="274"/>
      <c r="E106" s="274"/>
      <c r="F106" s="274"/>
      <c r="G106" s="274"/>
      <c r="H106" s="274"/>
      <c r="I106" s="274"/>
      <c r="J106" s="274"/>
      <c r="K106" s="271"/>
      <c r="L106" s="271"/>
    </row>
    <row r="107" spans="1:12">
      <c r="A107" s="273"/>
      <c r="B107" s="274"/>
      <c r="C107" s="274"/>
      <c r="D107" s="274"/>
      <c r="E107" s="274"/>
      <c r="F107" s="274"/>
      <c r="G107" s="274"/>
      <c r="H107" s="274"/>
      <c r="I107" s="274"/>
      <c r="J107" s="274"/>
      <c r="K107" s="271"/>
      <c r="L107" s="271"/>
    </row>
    <row r="108" spans="1:12">
      <c r="A108" s="273"/>
      <c r="B108" s="274"/>
      <c r="C108" s="274"/>
      <c r="D108" s="274"/>
      <c r="E108" s="274"/>
      <c r="F108" s="274"/>
      <c r="G108" s="274"/>
      <c r="H108" s="274"/>
      <c r="I108" s="274"/>
      <c r="J108" s="274"/>
      <c r="K108" s="271"/>
      <c r="L108" s="271"/>
    </row>
    <row r="109" spans="1:12">
      <c r="A109" s="273"/>
      <c r="B109" s="274"/>
      <c r="C109" s="274"/>
      <c r="D109" s="274"/>
      <c r="E109" s="274"/>
      <c r="F109" s="274"/>
      <c r="G109" s="274"/>
      <c r="H109" s="274"/>
      <c r="I109" s="274"/>
      <c r="J109" s="274"/>
      <c r="K109" s="271"/>
      <c r="L109" s="271"/>
    </row>
    <row r="110" spans="1:12">
      <c r="A110" s="273"/>
      <c r="B110" s="274"/>
      <c r="C110" s="274"/>
      <c r="D110" s="274"/>
      <c r="E110" s="274"/>
      <c r="F110" s="274"/>
      <c r="G110" s="274"/>
      <c r="H110" s="274"/>
      <c r="I110" s="274"/>
      <c r="J110" s="274"/>
      <c r="K110" s="271"/>
      <c r="L110" s="271"/>
    </row>
    <row r="111" spans="1:12">
      <c r="A111" s="273"/>
      <c r="B111" s="274"/>
      <c r="C111" s="274"/>
      <c r="D111" s="274"/>
      <c r="E111" s="274"/>
      <c r="F111" s="274"/>
      <c r="G111" s="274"/>
      <c r="H111" s="274"/>
      <c r="I111" s="274"/>
      <c r="J111" s="274"/>
      <c r="K111" s="271"/>
      <c r="L111" s="271"/>
    </row>
    <row r="112" spans="1:12">
      <c r="A112" s="273"/>
      <c r="B112" s="274"/>
      <c r="C112" s="274"/>
      <c r="D112" s="274"/>
      <c r="E112" s="274"/>
      <c r="F112" s="274"/>
      <c r="G112" s="274"/>
      <c r="H112" s="274"/>
      <c r="I112" s="274"/>
      <c r="J112" s="274"/>
      <c r="K112" s="271"/>
      <c r="L112" s="271"/>
    </row>
    <row r="113" spans="1:12">
      <c r="A113" s="273"/>
      <c r="B113" s="274"/>
      <c r="C113" s="274"/>
      <c r="D113" s="274"/>
      <c r="E113" s="274"/>
      <c r="F113" s="274"/>
      <c r="G113" s="274"/>
      <c r="H113" s="274"/>
      <c r="I113" s="274"/>
      <c r="J113" s="274"/>
      <c r="K113" s="271"/>
      <c r="L113" s="271"/>
    </row>
    <row r="114" spans="1:12">
      <c r="A114" s="273"/>
      <c r="B114" s="274"/>
      <c r="C114" s="274"/>
      <c r="D114" s="274"/>
      <c r="E114" s="274"/>
      <c r="F114" s="274"/>
      <c r="G114" s="274"/>
      <c r="H114" s="274"/>
      <c r="I114" s="274"/>
      <c r="J114" s="274"/>
      <c r="K114" s="271"/>
      <c r="L114" s="271"/>
    </row>
    <row r="115" spans="1:12">
      <c r="A115" s="273"/>
      <c r="B115" s="274"/>
      <c r="C115" s="274"/>
      <c r="D115" s="274"/>
      <c r="E115" s="274"/>
      <c r="F115" s="274"/>
      <c r="G115" s="274"/>
      <c r="H115" s="274"/>
      <c r="I115" s="274"/>
      <c r="J115" s="274"/>
      <c r="K115" s="271"/>
      <c r="L115" s="271"/>
    </row>
    <row r="116" spans="1:12">
      <c r="A116" s="273"/>
      <c r="B116" s="274"/>
      <c r="C116" s="274"/>
      <c r="D116" s="274"/>
      <c r="E116" s="274"/>
      <c r="F116" s="274"/>
      <c r="G116" s="274"/>
      <c r="H116" s="274"/>
      <c r="I116" s="274"/>
      <c r="J116" s="274"/>
      <c r="K116" s="271"/>
      <c r="L116" s="271"/>
    </row>
    <row r="117" spans="1:12">
      <c r="A117" s="273"/>
      <c r="B117" s="274"/>
      <c r="C117" s="274"/>
      <c r="D117" s="274"/>
      <c r="E117" s="274"/>
      <c r="F117" s="274"/>
      <c r="G117" s="274"/>
      <c r="H117" s="274"/>
      <c r="I117" s="274"/>
      <c r="J117" s="274"/>
      <c r="K117" s="271"/>
      <c r="L117" s="271"/>
    </row>
    <row r="118" spans="1:12">
      <c r="A118" s="273"/>
      <c r="B118" s="274"/>
      <c r="C118" s="274"/>
      <c r="D118" s="274"/>
      <c r="E118" s="274"/>
      <c r="F118" s="274"/>
      <c r="G118" s="274"/>
      <c r="H118" s="274"/>
      <c r="I118" s="274"/>
      <c r="J118" s="274"/>
      <c r="K118" s="271"/>
      <c r="L118" s="271"/>
    </row>
    <row r="119" spans="1:12">
      <c r="A119" s="273"/>
      <c r="B119" s="274"/>
      <c r="C119" s="274"/>
      <c r="D119" s="274"/>
      <c r="E119" s="274"/>
      <c r="F119" s="274"/>
      <c r="G119" s="274"/>
      <c r="H119" s="274"/>
      <c r="I119" s="274"/>
      <c r="J119" s="274"/>
      <c r="K119" s="271"/>
      <c r="L119" s="271"/>
    </row>
    <row r="120" spans="1:12">
      <c r="A120" s="273"/>
      <c r="B120" s="274"/>
      <c r="C120" s="274"/>
      <c r="D120" s="274"/>
      <c r="E120" s="274"/>
      <c r="F120" s="274"/>
      <c r="G120" s="274"/>
      <c r="H120" s="274"/>
      <c r="I120" s="274"/>
      <c r="J120" s="274"/>
      <c r="K120" s="271"/>
      <c r="L120" s="271"/>
    </row>
    <row r="121" spans="1:12">
      <c r="A121" s="273"/>
      <c r="B121" s="274"/>
      <c r="C121" s="274"/>
      <c r="D121" s="274"/>
      <c r="E121" s="274"/>
      <c r="F121" s="274"/>
      <c r="G121" s="274"/>
      <c r="H121" s="274"/>
      <c r="I121" s="274"/>
      <c r="J121" s="274"/>
      <c r="K121" s="271"/>
      <c r="L121" s="271"/>
    </row>
    <row r="122" spans="1:12">
      <c r="A122" s="273"/>
      <c r="B122" s="274"/>
      <c r="C122" s="274"/>
      <c r="D122" s="274"/>
      <c r="E122" s="274"/>
      <c r="F122" s="274"/>
      <c r="G122" s="274"/>
      <c r="H122" s="274"/>
      <c r="I122" s="274"/>
      <c r="J122" s="274"/>
      <c r="K122" s="271"/>
      <c r="L122" s="271"/>
    </row>
    <row r="123" spans="1:12">
      <c r="A123" s="273"/>
      <c r="B123" s="274"/>
      <c r="C123" s="274"/>
      <c r="D123" s="274"/>
      <c r="E123" s="274"/>
      <c r="F123" s="274"/>
      <c r="G123" s="274"/>
      <c r="H123" s="274"/>
      <c r="I123" s="274"/>
      <c r="J123" s="274"/>
      <c r="K123" s="271"/>
      <c r="L123" s="271"/>
    </row>
    <row r="124" spans="1:12">
      <c r="A124" s="273"/>
      <c r="B124" s="274"/>
      <c r="C124" s="274"/>
      <c r="D124" s="274"/>
      <c r="E124" s="274"/>
      <c r="F124" s="274"/>
      <c r="G124" s="274"/>
      <c r="H124" s="274"/>
      <c r="I124" s="274"/>
      <c r="J124" s="274"/>
      <c r="K124" s="271"/>
      <c r="L124" s="271"/>
    </row>
    <row r="125" spans="1:12">
      <c r="A125" s="273"/>
      <c r="B125" s="274"/>
      <c r="C125" s="274"/>
      <c r="D125" s="274"/>
      <c r="E125" s="274"/>
      <c r="F125" s="274"/>
      <c r="G125" s="274"/>
      <c r="H125" s="274"/>
      <c r="I125" s="274"/>
      <c r="J125" s="274"/>
      <c r="K125" s="271"/>
      <c r="L125" s="271"/>
    </row>
    <row r="126" spans="1:12">
      <c r="A126" s="273"/>
      <c r="B126" s="274"/>
      <c r="C126" s="274"/>
      <c r="D126" s="274"/>
      <c r="E126" s="274"/>
      <c r="F126" s="274"/>
      <c r="G126" s="274"/>
      <c r="H126" s="274"/>
      <c r="I126" s="274"/>
      <c r="J126" s="274"/>
      <c r="K126" s="271"/>
      <c r="L126" s="271"/>
    </row>
    <row r="127" spans="1:12">
      <c r="A127" s="273"/>
      <c r="B127" s="274"/>
      <c r="C127" s="274"/>
      <c r="D127" s="274"/>
      <c r="E127" s="274"/>
      <c r="F127" s="274"/>
      <c r="G127" s="274"/>
      <c r="H127" s="274"/>
      <c r="I127" s="274"/>
      <c r="J127" s="274"/>
      <c r="K127" s="271"/>
      <c r="L127" s="271"/>
    </row>
    <row r="128" spans="1:12">
      <c r="A128" s="273"/>
      <c r="B128" s="274"/>
      <c r="C128" s="274"/>
      <c r="D128" s="274"/>
      <c r="E128" s="274"/>
      <c r="F128" s="274"/>
      <c r="G128" s="274"/>
      <c r="H128" s="274"/>
      <c r="I128" s="274"/>
      <c r="J128" s="274"/>
      <c r="K128" s="271"/>
      <c r="L128" s="271"/>
    </row>
    <row r="129" spans="1:12">
      <c r="A129" s="273"/>
      <c r="B129" s="274"/>
      <c r="C129" s="274"/>
      <c r="D129" s="274"/>
      <c r="E129" s="274"/>
      <c r="F129" s="274"/>
      <c r="G129" s="274"/>
      <c r="H129" s="274"/>
      <c r="I129" s="274"/>
      <c r="J129" s="274"/>
      <c r="K129" s="271"/>
      <c r="L129" s="271"/>
    </row>
    <row r="130" spans="1:12">
      <c r="A130" s="273"/>
      <c r="B130" s="274"/>
      <c r="C130" s="274"/>
      <c r="D130" s="274"/>
      <c r="E130" s="274"/>
      <c r="F130" s="274"/>
      <c r="G130" s="274"/>
      <c r="H130" s="274"/>
      <c r="I130" s="274"/>
      <c r="J130" s="274"/>
      <c r="K130" s="271"/>
      <c r="L130" s="271"/>
    </row>
    <row r="131" spans="1:12">
      <c r="A131" s="275"/>
    </row>
    <row r="132" spans="1:12">
      <c r="A132" s="275"/>
    </row>
    <row r="133" spans="1:12">
      <c r="A133" s="275"/>
    </row>
    <row r="134" spans="1:12">
      <c r="A134" s="275"/>
    </row>
    <row r="135" spans="1:12">
      <c r="A135" s="275"/>
    </row>
    <row r="136" spans="1:12">
      <c r="A136" s="275"/>
    </row>
    <row r="137" spans="1:12">
      <c r="A137" s="275"/>
    </row>
    <row r="138" spans="1:12">
      <c r="A138" s="275"/>
    </row>
    <row r="139" spans="1:12">
      <c r="A139" s="275"/>
    </row>
    <row r="140" spans="1:12">
      <c r="A140" s="275"/>
    </row>
    <row r="141" spans="1:12">
      <c r="A141" s="275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>
      <c r="A142" s="275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>
      <c r="A143" s="275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>
      <c r="A144" s="275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>
      <c r="A145" s="27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>
      <c r="A146" s="27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>
      <c r="A147" s="275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>
      <c r="A148" s="275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>
      <c r="A149" s="275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>
      <c r="A150" s="275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>
      <c r="A151" s="27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>
      <c r="A152" s="275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>
      <c r="A153" s="275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>
      <c r="A154" s="27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>
      <c r="A155" s="27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>
      <c r="A156" s="275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>
      <c r="A157" s="275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>
      <c r="A158" s="275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>
      <c r="A159" s="275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>
      <c r="A160" s="275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>
      <c r="A161" s="275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>
      <c r="A162" s="275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>
      <c r="A163" s="275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>
      <c r="A164" s="275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>
      <c r="A165" s="27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>
      <c r="A166" s="275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>
      <c r="A167" s="275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>
      <c r="A168" s="275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>
      <c r="A169" s="275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>
      <c r="A170" s="27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>
      <c r="A171" s="275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>
      <c r="A172" s="275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>
      <c r="A173" s="275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>
      <c r="A174" s="275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>
      <c r="A175" s="275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>
      <c r="A176" s="275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>
      <c r="A177" s="275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>
      <c r="A178" s="27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>
      <c r="A179" s="275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>
      <c r="A180" s="275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>
      <c r="A181" s="275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>
      <c r="A182" s="275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>
      <c r="A183" s="275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>
      <c r="A184" s="275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>
      <c r="A185" s="27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>
      <c r="A186" s="27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>
      <c r="A187" s="27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>
      <c r="A188" s="275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>
      <c r="A189" s="275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>
      <c r="A190" s="27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>
      <c r="A191" s="275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>
      <c r="A192" s="275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>
      <c r="A193" s="275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>
      <c r="A194" s="27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>
      <c r="A195" s="27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>
      <c r="A196" s="275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>
      <c r="A197" s="275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>
      <c r="A198" s="275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>
      <c r="A199" s="275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>
      <c r="A200" s="275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>
      <c r="A201" s="275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>
      <c r="A202" s="275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>
      <c r="A203" s="275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>
      <c r="A204" s="275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>
      <c r="A205" s="275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>
      <c r="A206" s="275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>
      <c r="A207" s="275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>
      <c r="A208" s="275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>
      <c r="A209" s="275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>
      <c r="A210" s="275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>
      <c r="A211" s="275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>
      <c r="A212" s="275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>
      <c r="A213" s="275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>
      <c r="A214" s="275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>
      <c r="A215" s="275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>
      <c r="A216" s="275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>
      <c r="A217" s="275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>
      <c r="A218" s="275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>
      <c r="A219" s="275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>
      <c r="A220" s="275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>
      <c r="A221" s="275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>
      <c r="A222" s="275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2">
      <c r="A223" s="275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>
      <c r="A224" s="275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1:12">
      <c r="A225" s="275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>
      <c r="A226" s="275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>
      <c r="A227" s="275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>
      <c r="A228" s="275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>
      <c r="A229" s="275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>
      <c r="A230" s="275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1:12">
      <c r="A231" s="275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1:12">
      <c r="A232" s="275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>
      <c r="A233" s="275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>
      <c r="A234" s="275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>
      <c r="A235" s="275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1:12">
      <c r="A236" s="275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1:12">
      <c r="A237" s="275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>
      <c r="A238" s="275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>
      <c r="A239" s="275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>
      <c r="A240" s="275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>
      <c r="A241" s="275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2">
      <c r="A242" s="275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1:12">
      <c r="A243" s="275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1:12">
      <c r="A244" s="275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>
      <c r="A245" s="275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>
      <c r="A246" s="275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1:12">
      <c r="A247" s="275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>
      <c r="A248" s="275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>
      <c r="A249" s="275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>
      <c r="A250" s="275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2">
      <c r="A251" s="275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1:12">
      <c r="A252" s="275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>
      <c r="A253" s="275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>
      <c r="A254" s="275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>
      <c r="A255" s="275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>
      <c r="A256" s="275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>
      <c r="A257" s="275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>
      <c r="A258" s="275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>
      <c r="A259" s="275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>
      <c r="A260" s="275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>
      <c r="A261" s="275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2">
      <c r="A262" s="275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>
      <c r="A263" s="275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1:12">
      <c r="A264" s="275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>
      <c r="A265" s="275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>
      <c r="A266" s="275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2">
      <c r="A267" s="275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1:12">
      <c r="A268" s="275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>
      <c r="A269" s="275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>
      <c r="A270" s="275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>
      <c r="A271" s="275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1:12">
      <c r="A272" s="275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1:12">
      <c r="A273" s="275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>
      <c r="A274" s="275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>
      <c r="A275" s="275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>
      <c r="A276" s="275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>
      <c r="A277" s="275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>
      <c r="A278" s="275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>
      <c r="A279" s="275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>
      <c r="A280" s="275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>
      <c r="A281" s="275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>
      <c r="A282" s="275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>
      <c r="A283" s="275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>
      <c r="A284" s="275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>
      <c r="A285" s="275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>
      <c r="A286" s="275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>
      <c r="A287" s="275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>
      <c r="A288" s="275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>
      <c r="A289" s="275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>
      <c r="A290" s="275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1:12">
      <c r="A291" s="275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>
      <c r="A292" s="275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>
      <c r="A293" s="275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>
      <c r="A294" s="275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>
      <c r="A295" s="275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>
      <c r="A296" s="275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>
      <c r="A297" s="275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>
      <c r="A298" s="275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>
      <c r="A299" s="275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>
      <c r="A300" s="275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>
      <c r="A301" s="275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>
      <c r="A302" s="275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>
      <c r="A303" s="275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>
      <c r="A304" s="275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>
      <c r="A305" s="275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>
      <c r="A306" s="275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>
      <c r="A307" s="275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>
      <c r="A308" s="275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>
      <c r="A309" s="275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>
      <c r="A310" s="275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>
      <c r="A311" s="275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>
      <c r="A312" s="275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>
      <c r="A313" s="275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>
      <c r="A314" s="275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>
      <c r="A315" s="275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>
      <c r="A316" s="275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>
      <c r="A317" s="275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>
      <c r="A318" s="275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>
      <c r="A319" s="275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>
      <c r="A320" s="275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>
      <c r="A321" s="275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>
      <c r="A322" s="275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>
      <c r="A323" s="275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>
      <c r="A324" s="275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>
      <c r="A325" s="275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>
      <c r="A326" s="275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>
      <c r="A327" s="275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>
      <c r="A328" s="275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>
      <c r="A329" s="275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>
      <c r="A330" s="275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>
      <c r="A331" s="275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>
      <c r="A332" s="275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>
      <c r="A333" s="275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>
      <c r="A334" s="275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>
      <c r="A335" s="275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>
      <c r="A336" s="275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>
      <c r="A337" s="275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>
      <c r="A338" s="275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>
      <c r="A339" s="275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>
      <c r="A340" s="275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>
      <c r="A341" s="275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>
      <c r="A342" s="275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>
      <c r="A343" s="275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>
      <c r="A344" s="275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>
      <c r="A345" s="275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>
      <c r="A346" s="275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>
      <c r="A347" s="275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>
      <c r="A348" s="275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>
      <c r="A349" s="275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>
      <c r="A350" s="275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>
      <c r="A351" s="275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>
      <c r="A352" s="275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>
      <c r="A353" s="275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>
      <c r="A354" s="275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>
      <c r="A355" s="275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>
      <c r="A356" s="275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>
      <c r="A357" s="275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>
      <c r="A358" s="275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>
      <c r="A359" s="275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>
      <c r="A360" s="275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>
      <c r="A361" s="275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>
      <c r="A362" s="275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>
      <c r="A363" s="275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1:12">
      <c r="A364" s="275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1:12">
      <c r="A365" s="275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>
      <c r="A366" s="275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>
      <c r="A367" s="275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>
      <c r="A368" s="275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>
      <c r="A369" s="275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>
      <c r="A370" s="275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>
      <c r="A371" s="275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>
      <c r="A372" s="275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>
      <c r="A373" s="275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>
      <c r="A374" s="275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>
      <c r="A375" s="275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>
      <c r="A376" s="275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>
      <c r="A377" s="275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>
      <c r="A378" s="275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>
      <c r="A379" s="275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>
      <c r="A380" s="275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>
      <c r="A381" s="275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1:12">
      <c r="A382" s="275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>
      <c r="A383" s="275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>
      <c r="A384" s="275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>
      <c r="A385" s="275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>
      <c r="A386" s="275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>
      <c r="A387" s="275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>
      <c r="A388" s="275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>
      <c r="A389" s="275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>
      <c r="A390" s="275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>
      <c r="A391" s="275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>
      <c r="A392" s="275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>
      <c r="A393" s="275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>
      <c r="A394" s="275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>
      <c r="A395" s="275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>
      <c r="A396" s="275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>
      <c r="A397" s="275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1:12">
      <c r="A398" s="275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1:12">
      <c r="A399" s="275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>
      <c r="A400" s="275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>
      <c r="A401" s="275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>
      <c r="A402" s="275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>
      <c r="A403" s="275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1:12">
      <c r="A404" s="275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1:12">
      <c r="A405" s="275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1:12">
      <c r="A406" s="275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>
      <c r="A407" s="275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>
      <c r="A408" s="275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>
      <c r="A409" s="275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>
      <c r="A410" s="275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1:12">
      <c r="A411" s="275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1:12">
      <c r="A412" s="275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>
      <c r="A413" s="275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1:12">
      <c r="A414" s="275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1:12">
      <c r="A415" s="275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1:12">
      <c r="A416" s="275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1:12">
      <c r="A417" s="275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1:12">
      <c r="A418" s="275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1:12">
      <c r="A419" s="275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1:12">
      <c r="A420" s="275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1:12">
      <c r="A421" s="275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1:12">
      <c r="A422" s="275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1:12">
      <c r="A423" s="275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1:12">
      <c r="A424" s="275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>
      <c r="A425" s="275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1:12">
      <c r="A426" s="275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1:12">
      <c r="A427" s="275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1:12">
      <c r="A428" s="275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1:12">
      <c r="A429" s="275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1:12">
      <c r="A430" s="275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>
      <c r="A431" s="275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1:12">
      <c r="A432" s="275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1:12">
      <c r="A433" s="275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1:12">
      <c r="A434" s="275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1:12">
      <c r="A435" s="275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>
      <c r="A436" s="275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>
      <c r="A437" s="275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>
      <c r="A438" s="275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>
      <c r="A439" s="275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>
      <c r="A440" s="275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>
      <c r="A441" s="275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>
      <c r="A442" s="275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>
      <c r="A443" s="275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>
      <c r="A444" s="275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>
      <c r="A445" s="275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>
      <c r="A446" s="275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>
      <c r="A447" s="275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>
      <c r="A448" s="275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>
      <c r="A449" s="275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>
      <c r="A450" s="275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2">
      <c r="A451" s="275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2">
      <c r="A452" s="275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1:12">
      <c r="A453" s="275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1:12">
      <c r="A454" s="275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1:12">
      <c r="A455" s="275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1:12">
      <c r="A456" s="275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1:12">
      <c r="A457" s="275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1:12">
      <c r="A458" s="275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1:12">
      <c r="A459" s="275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1:12">
      <c r="A460" s="275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1:12">
      <c r="A461" s="275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1:12">
      <c r="A462" s="275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1:12">
      <c r="A463" s="275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1:12">
      <c r="A464" s="275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1:12">
      <c r="A465" s="275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1:12">
      <c r="A466" s="275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>
      <c r="A467" s="275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1:12">
      <c r="A468" s="275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1:12">
      <c r="A469" s="275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1:12">
      <c r="A470" s="275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1:12">
      <c r="A471" s="275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1:12">
      <c r="A472" s="275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1:12">
      <c r="A473" s="275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1:12">
      <c r="A474" s="275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1:12">
      <c r="A475" s="275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1:12">
      <c r="A476" s="275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1:12">
      <c r="A477" s="275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1:12">
      <c r="A478" s="275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1:12">
      <c r="A479" s="275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1:12">
      <c r="A480" s="275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1:12">
      <c r="A481" s="275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1:12">
      <c r="A482" s="275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1:12">
      <c r="A483" s="275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1:12">
      <c r="A484" s="275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1:12">
      <c r="A485" s="275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1:12">
      <c r="A486" s="275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1:12">
      <c r="A487" s="275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1:12">
      <c r="A488" s="275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1:12">
      <c r="A489" s="275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1:12">
      <c r="A490" s="275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</row>
  </sheetData>
  <mergeCells count="7">
    <mergeCell ref="A1:J1"/>
    <mergeCell ref="A3:A5"/>
    <mergeCell ref="A23:D23"/>
    <mergeCell ref="B4:D4"/>
    <mergeCell ref="E4:G4"/>
    <mergeCell ref="H4:J4"/>
    <mergeCell ref="B3:J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63" firstPageNumber="314" orientation="portrait" useFirstPageNumber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8"/>
  <sheetViews>
    <sheetView view="pageBreakPreview" topLeftCell="G1" zoomScaleSheetLayoutView="100" workbookViewId="0">
      <selection activeCell="P10" sqref="P10"/>
    </sheetView>
  </sheetViews>
  <sheetFormatPr defaultRowHeight="16.5"/>
  <cols>
    <col min="1" max="1" width="9.109375" style="265" customWidth="1"/>
    <col min="2" max="2" width="9.33203125" style="265" customWidth="1"/>
    <col min="3" max="3" width="8.33203125" style="265" customWidth="1"/>
    <col min="4" max="4" width="8.44140625" style="265" customWidth="1"/>
    <col min="5" max="5" width="9" style="265" customWidth="1"/>
    <col min="6" max="6" width="8.21875" style="265" customWidth="1"/>
    <col min="7" max="7" width="8.44140625" style="265" customWidth="1"/>
    <col min="8" max="8" width="8.77734375" style="265" customWidth="1"/>
    <col min="9" max="9" width="8.88671875" style="265" customWidth="1"/>
    <col min="10" max="11" width="12.33203125" style="265" customWidth="1"/>
    <col min="12" max="12" width="13.5546875" style="265" customWidth="1"/>
    <col min="13" max="16" width="12.33203125" style="265" customWidth="1"/>
    <col min="17" max="16384" width="8.88671875" style="266"/>
  </cols>
  <sheetData>
    <row r="1" spans="1:18" s="502" customFormat="1" ht="54.95" customHeight="1">
      <c r="A1" s="934" t="s">
        <v>636</v>
      </c>
      <c r="B1" s="934"/>
      <c r="C1" s="934"/>
      <c r="D1" s="934"/>
      <c r="E1" s="934"/>
      <c r="F1" s="934"/>
      <c r="G1" s="934"/>
      <c r="H1" s="934"/>
      <c r="I1" s="934"/>
      <c r="J1" s="934" t="s">
        <v>729</v>
      </c>
      <c r="K1" s="934"/>
      <c r="L1" s="934"/>
      <c r="M1" s="934"/>
      <c r="N1" s="934"/>
      <c r="O1" s="934"/>
      <c r="P1" s="934"/>
      <c r="Q1" s="490"/>
      <c r="R1" s="490"/>
    </row>
    <row r="2" spans="1:18" s="268" customFormat="1" ht="21" customHeight="1" thickBot="1">
      <c r="G2" s="944" t="s">
        <v>348</v>
      </c>
      <c r="H2" s="928"/>
      <c r="I2" s="928"/>
      <c r="N2" s="944" t="s">
        <v>347</v>
      </c>
      <c r="O2" s="928"/>
      <c r="P2" s="928"/>
      <c r="Q2" s="18"/>
      <c r="R2" s="18"/>
    </row>
    <row r="3" spans="1:18" s="398" customFormat="1" ht="18" customHeight="1">
      <c r="A3" s="978" t="s">
        <v>70</v>
      </c>
      <c r="B3" s="1188" t="s">
        <v>333</v>
      </c>
      <c r="C3" s="1189"/>
      <c r="D3" s="1189"/>
      <c r="E3" s="1189"/>
      <c r="F3" s="1189"/>
      <c r="G3" s="1189"/>
      <c r="H3" s="1189"/>
      <c r="I3" s="1190"/>
      <c r="J3" s="978" t="s">
        <v>70</v>
      </c>
      <c r="K3" s="1191" t="s">
        <v>339</v>
      </c>
      <c r="L3" s="1158"/>
      <c r="M3" s="1158"/>
      <c r="N3" s="1158"/>
      <c r="O3" s="1158"/>
      <c r="P3" s="1158"/>
      <c r="Q3" s="343"/>
      <c r="R3" s="343"/>
    </row>
    <row r="4" spans="1:18" s="398" customFormat="1" ht="37.5" customHeight="1">
      <c r="A4" s="1006"/>
      <c r="B4" s="1192" t="s">
        <v>340</v>
      </c>
      <c r="C4" s="1193"/>
      <c r="D4" s="1004" t="s">
        <v>336</v>
      </c>
      <c r="E4" s="1194"/>
      <c r="F4" s="1195" t="s">
        <v>337</v>
      </c>
      <c r="G4" s="1194"/>
      <c r="H4" s="1195" t="s">
        <v>338</v>
      </c>
      <c r="I4" s="1194"/>
      <c r="J4" s="1006"/>
      <c r="K4" s="1196" t="s">
        <v>341</v>
      </c>
      <c r="L4" s="1185" t="s">
        <v>342</v>
      </c>
      <c r="M4" s="1185" t="s">
        <v>343</v>
      </c>
      <c r="N4" s="1185" t="s">
        <v>344</v>
      </c>
      <c r="O4" s="1185" t="s">
        <v>345</v>
      </c>
      <c r="P4" s="1199" t="s">
        <v>346</v>
      </c>
      <c r="Q4" s="343"/>
      <c r="R4" s="343"/>
    </row>
    <row r="5" spans="1:18" s="398" customFormat="1" ht="54.75" customHeight="1">
      <c r="A5" s="1007"/>
      <c r="B5" s="451" t="s">
        <v>334</v>
      </c>
      <c r="C5" s="451" t="s">
        <v>335</v>
      </c>
      <c r="D5" s="451" t="s">
        <v>334</v>
      </c>
      <c r="E5" s="451" t="s">
        <v>335</v>
      </c>
      <c r="F5" s="451" t="s">
        <v>334</v>
      </c>
      <c r="G5" s="451" t="s">
        <v>335</v>
      </c>
      <c r="H5" s="451" t="s">
        <v>334</v>
      </c>
      <c r="I5" s="451" t="s">
        <v>335</v>
      </c>
      <c r="J5" s="1007"/>
      <c r="K5" s="1197"/>
      <c r="L5" s="1186"/>
      <c r="M5" s="1186"/>
      <c r="N5" s="1198"/>
      <c r="O5" s="1198"/>
      <c r="P5" s="1200"/>
      <c r="Q5" s="343"/>
      <c r="R5" s="343"/>
    </row>
    <row r="6" spans="1:18" s="270" customFormat="1" ht="24.95" customHeight="1">
      <c r="A6" s="295">
        <v>2015</v>
      </c>
      <c r="B6" s="296" t="s">
        <v>0</v>
      </c>
      <c r="C6" s="298" t="s">
        <v>0</v>
      </c>
      <c r="D6" s="298" t="s">
        <v>0</v>
      </c>
      <c r="E6" s="298" t="s">
        <v>0</v>
      </c>
      <c r="F6" s="298" t="s">
        <v>0</v>
      </c>
      <c r="G6" s="298" t="s">
        <v>0</v>
      </c>
      <c r="H6" s="298" t="s">
        <v>0</v>
      </c>
      <c r="I6" s="298" t="s">
        <v>0</v>
      </c>
      <c r="J6" s="295">
        <v>2015</v>
      </c>
      <c r="K6" s="456">
        <v>1</v>
      </c>
      <c r="L6" s="457" t="s">
        <v>0</v>
      </c>
      <c r="M6" s="457" t="s">
        <v>0</v>
      </c>
      <c r="N6" s="457">
        <v>1</v>
      </c>
      <c r="O6" s="457" t="s">
        <v>0</v>
      </c>
      <c r="P6" s="457" t="s">
        <v>0</v>
      </c>
      <c r="Q6" s="18"/>
      <c r="R6" s="18"/>
    </row>
    <row r="7" spans="1:18" s="269" customFormat="1" ht="24.95" customHeight="1">
      <c r="A7" s="295">
        <v>2016</v>
      </c>
      <c r="B7" s="296" t="s">
        <v>0</v>
      </c>
      <c r="C7" s="298" t="s">
        <v>0</v>
      </c>
      <c r="D7" s="298" t="s">
        <v>0</v>
      </c>
      <c r="E7" s="298" t="s">
        <v>0</v>
      </c>
      <c r="F7" s="298" t="s">
        <v>0</v>
      </c>
      <c r="G7" s="298" t="s">
        <v>0</v>
      </c>
      <c r="H7" s="298" t="s">
        <v>0</v>
      </c>
      <c r="I7" s="298" t="s">
        <v>0</v>
      </c>
      <c r="J7" s="295">
        <v>2016</v>
      </c>
      <c r="K7" s="456" t="s">
        <v>0</v>
      </c>
      <c r="L7" s="452" t="s">
        <v>0</v>
      </c>
      <c r="M7" s="457" t="s">
        <v>0</v>
      </c>
      <c r="N7" s="457" t="s">
        <v>0</v>
      </c>
      <c r="O7" s="457" t="s">
        <v>0</v>
      </c>
      <c r="P7" s="457" t="s">
        <v>0</v>
      </c>
      <c r="Q7" s="18"/>
      <c r="R7" s="18"/>
    </row>
    <row r="8" spans="1:18" s="269" customFormat="1" ht="24.95" customHeight="1">
      <c r="A8" s="599">
        <v>2017</v>
      </c>
      <c r="B8" s="673" t="s">
        <v>0</v>
      </c>
      <c r="C8" s="675" t="s">
        <v>0</v>
      </c>
      <c r="D8" s="675" t="s">
        <v>0</v>
      </c>
      <c r="E8" s="675" t="s">
        <v>0</v>
      </c>
      <c r="F8" s="675" t="s">
        <v>0</v>
      </c>
      <c r="G8" s="675" t="s">
        <v>0</v>
      </c>
      <c r="H8" s="675" t="s">
        <v>0</v>
      </c>
      <c r="I8" s="675" t="s">
        <v>0</v>
      </c>
      <c r="J8" s="588">
        <v>2017</v>
      </c>
      <c r="K8" s="582">
        <v>4</v>
      </c>
      <c r="L8" s="452" t="s">
        <v>0</v>
      </c>
      <c r="M8" s="582" t="s">
        <v>0</v>
      </c>
      <c r="N8" s="582">
        <v>4</v>
      </c>
      <c r="O8" s="582" t="s">
        <v>0</v>
      </c>
      <c r="P8" s="582" t="s">
        <v>0</v>
      </c>
      <c r="Q8" s="577"/>
      <c r="R8" s="577"/>
    </row>
    <row r="9" spans="1:18" s="538" customFormat="1" ht="24.95" customHeight="1">
      <c r="A9" s="599">
        <v>2018</v>
      </c>
      <c r="B9" s="673" t="s">
        <v>0</v>
      </c>
      <c r="C9" s="675" t="s">
        <v>0</v>
      </c>
      <c r="D9" s="675" t="s">
        <v>0</v>
      </c>
      <c r="E9" s="675" t="s">
        <v>0</v>
      </c>
      <c r="F9" s="675" t="s">
        <v>0</v>
      </c>
      <c r="G9" s="675" t="s">
        <v>0</v>
      </c>
      <c r="H9" s="675" t="s">
        <v>0</v>
      </c>
      <c r="I9" s="675" t="s">
        <v>0</v>
      </c>
      <c r="J9" s="613">
        <v>2018</v>
      </c>
      <c r="K9" s="617" t="s">
        <v>637</v>
      </c>
      <c r="L9" s="617" t="s">
        <v>626</v>
      </c>
      <c r="M9" s="617" t="s">
        <v>626</v>
      </c>
      <c r="N9" s="617" t="s">
        <v>637</v>
      </c>
      <c r="O9" s="617" t="s">
        <v>626</v>
      </c>
      <c r="P9" s="617" t="s">
        <v>626</v>
      </c>
      <c r="Q9" s="577"/>
      <c r="R9" s="577"/>
    </row>
    <row r="10" spans="1:18" s="503" customFormat="1" ht="24.95" customHeight="1" thickBot="1">
      <c r="A10" s="695">
        <v>2019</v>
      </c>
      <c r="B10" s="696">
        <v>0</v>
      </c>
      <c r="C10" s="644">
        <v>0</v>
      </c>
      <c r="D10" s="644">
        <v>0</v>
      </c>
      <c r="E10" s="644">
        <v>0</v>
      </c>
      <c r="F10" s="644">
        <v>0</v>
      </c>
      <c r="G10" s="644">
        <v>0</v>
      </c>
      <c r="H10" s="644">
        <v>0</v>
      </c>
      <c r="I10" s="644">
        <v>0</v>
      </c>
      <c r="J10" s="540">
        <v>2019</v>
      </c>
      <c r="K10" s="634">
        <v>1</v>
      </c>
      <c r="L10" s="634">
        <v>0</v>
      </c>
      <c r="M10" s="634">
        <v>0</v>
      </c>
      <c r="N10" s="634">
        <v>1</v>
      </c>
      <c r="O10" s="634">
        <v>0</v>
      </c>
      <c r="P10" s="635">
        <v>0</v>
      </c>
      <c r="Q10" s="541"/>
      <c r="R10" s="541"/>
    </row>
    <row r="11" spans="1:18" s="455" customFormat="1" ht="30.75" customHeight="1" thickBot="1">
      <c r="A11" s="1105" t="s">
        <v>635</v>
      </c>
      <c r="B11" s="1105"/>
      <c r="C11" s="1105"/>
      <c r="D11" s="453"/>
      <c r="E11" s="453"/>
      <c r="F11" s="453"/>
      <c r="G11" s="453"/>
      <c r="H11" s="453"/>
      <c r="I11" s="453"/>
      <c r="J11" s="1187" t="s">
        <v>635</v>
      </c>
      <c r="K11" s="1187"/>
      <c r="L11" s="454"/>
      <c r="M11" s="454"/>
      <c r="N11" s="305"/>
      <c r="O11" s="305"/>
      <c r="P11" s="305"/>
    </row>
    <row r="12" spans="1:18" ht="17.25" thickTop="1">
      <c r="A12" s="273"/>
      <c r="B12" s="274"/>
      <c r="C12" s="274"/>
      <c r="D12" s="274"/>
      <c r="E12" s="274"/>
      <c r="F12" s="274"/>
      <c r="G12" s="274"/>
      <c r="H12" s="274"/>
      <c r="I12" s="274"/>
      <c r="J12" s="273"/>
      <c r="K12" s="274"/>
      <c r="L12" s="274"/>
      <c r="M12" s="274"/>
      <c r="N12" s="274"/>
      <c r="O12" s="274"/>
      <c r="P12" s="274"/>
      <c r="Q12" s="271"/>
      <c r="R12" s="271"/>
    </row>
    <row r="13" spans="1:18">
      <c r="A13" s="273"/>
      <c r="B13" s="274"/>
      <c r="C13" s="274"/>
      <c r="D13" s="274"/>
      <c r="E13" s="274"/>
      <c r="F13" s="274"/>
      <c r="G13" s="274"/>
      <c r="H13" s="274"/>
      <c r="I13" s="274"/>
      <c r="J13" s="273"/>
      <c r="K13" s="274"/>
      <c r="L13" s="274"/>
      <c r="M13" s="274"/>
      <c r="N13" s="274"/>
      <c r="O13" s="274"/>
      <c r="P13" s="274"/>
      <c r="Q13" s="271"/>
      <c r="R13" s="271"/>
    </row>
    <row r="14" spans="1:18">
      <c r="A14" s="273"/>
      <c r="B14" s="274"/>
      <c r="C14" s="274"/>
      <c r="D14" s="274"/>
      <c r="E14" s="274"/>
      <c r="F14" s="274"/>
      <c r="G14" s="274"/>
      <c r="H14" s="274"/>
      <c r="I14" s="274"/>
      <c r="J14" s="273"/>
      <c r="K14" s="274"/>
      <c r="L14" s="274"/>
      <c r="M14" s="274"/>
      <c r="N14" s="274"/>
      <c r="O14" s="274"/>
      <c r="P14" s="274"/>
      <c r="Q14" s="271"/>
      <c r="R14" s="271"/>
    </row>
    <row r="15" spans="1:18">
      <c r="A15" s="273"/>
      <c r="B15" s="274"/>
      <c r="C15" s="274"/>
      <c r="D15" s="274"/>
      <c r="E15" s="274"/>
      <c r="F15" s="274"/>
      <c r="G15" s="274"/>
      <c r="H15" s="274"/>
      <c r="I15" s="274"/>
      <c r="J15" s="273"/>
      <c r="K15" s="274"/>
      <c r="L15" s="274"/>
      <c r="M15" s="274"/>
      <c r="N15" s="274"/>
      <c r="O15" s="274"/>
      <c r="P15" s="274"/>
      <c r="Q15" s="271"/>
      <c r="R15" s="271"/>
    </row>
    <row r="16" spans="1:18">
      <c r="A16" s="273"/>
      <c r="B16" s="274"/>
      <c r="C16" s="274"/>
      <c r="D16" s="274"/>
      <c r="E16" s="274"/>
      <c r="F16" s="274"/>
      <c r="G16" s="274"/>
      <c r="H16" s="274"/>
      <c r="I16" s="274"/>
      <c r="J16" s="273"/>
      <c r="K16" s="274"/>
      <c r="L16" s="274"/>
      <c r="M16" s="274"/>
      <c r="N16" s="274"/>
      <c r="O16" s="274"/>
      <c r="P16" s="274"/>
      <c r="Q16" s="271"/>
      <c r="R16" s="271"/>
    </row>
    <row r="17" spans="1:18">
      <c r="A17" s="273"/>
      <c r="B17" s="274"/>
      <c r="C17" s="274"/>
      <c r="D17" s="274"/>
      <c r="E17" s="274"/>
      <c r="F17" s="274"/>
      <c r="G17" s="274"/>
      <c r="H17" s="274"/>
      <c r="I17" s="274"/>
      <c r="J17" s="273"/>
      <c r="K17" s="274"/>
      <c r="L17" s="274"/>
      <c r="M17" s="274"/>
      <c r="N17" s="274"/>
      <c r="O17" s="274"/>
      <c r="P17" s="274"/>
      <c r="Q17" s="271"/>
      <c r="R17" s="271"/>
    </row>
    <row r="18" spans="1:18">
      <c r="A18" s="273"/>
      <c r="B18" s="274"/>
      <c r="C18" s="274"/>
      <c r="D18" s="274"/>
      <c r="E18" s="274"/>
      <c r="F18" s="274"/>
      <c r="G18" s="274"/>
      <c r="H18" s="274"/>
      <c r="I18" s="274"/>
      <c r="J18" s="273"/>
      <c r="K18" s="274"/>
      <c r="L18" s="274"/>
      <c r="M18" s="274"/>
      <c r="N18" s="274"/>
      <c r="O18" s="274"/>
      <c r="P18" s="274"/>
      <c r="Q18" s="271"/>
      <c r="R18" s="271"/>
    </row>
    <row r="19" spans="1:18">
      <c r="A19" s="273"/>
      <c r="B19" s="274"/>
      <c r="C19" s="274"/>
      <c r="D19" s="274"/>
      <c r="E19" s="274"/>
      <c r="F19" s="274"/>
      <c r="G19" s="274"/>
      <c r="H19" s="274"/>
      <c r="I19" s="274"/>
      <c r="J19" s="273"/>
      <c r="K19" s="274"/>
      <c r="L19" s="274"/>
      <c r="M19" s="274"/>
      <c r="N19" s="274"/>
      <c r="O19" s="274"/>
      <c r="P19" s="274"/>
      <c r="Q19" s="271"/>
      <c r="R19" s="271"/>
    </row>
    <row r="20" spans="1:18">
      <c r="A20" s="273"/>
      <c r="B20" s="274"/>
      <c r="C20" s="274"/>
      <c r="D20" s="274"/>
      <c r="E20" s="274"/>
      <c r="F20" s="274"/>
      <c r="G20" s="274"/>
      <c r="H20" s="274"/>
      <c r="I20" s="274"/>
      <c r="J20" s="273"/>
      <c r="K20" s="274"/>
      <c r="L20" s="274"/>
      <c r="M20" s="274"/>
      <c r="N20" s="274"/>
      <c r="O20" s="274"/>
      <c r="P20" s="274"/>
      <c r="Q20" s="271"/>
      <c r="R20" s="271"/>
    </row>
    <row r="21" spans="1:18">
      <c r="A21" s="273"/>
      <c r="B21" s="274"/>
      <c r="C21" s="274"/>
      <c r="D21" s="274"/>
      <c r="E21" s="274"/>
      <c r="F21" s="274"/>
      <c r="G21" s="274"/>
      <c r="H21" s="274"/>
      <c r="I21" s="274"/>
      <c r="J21" s="273"/>
      <c r="K21" s="274"/>
      <c r="L21" s="274"/>
      <c r="M21" s="274"/>
      <c r="N21" s="274"/>
      <c r="O21" s="274"/>
      <c r="P21" s="274"/>
      <c r="Q21" s="271"/>
      <c r="R21" s="271"/>
    </row>
    <row r="22" spans="1:18">
      <c r="A22" s="273"/>
      <c r="B22" s="274"/>
      <c r="C22" s="274"/>
      <c r="D22" s="274"/>
      <c r="E22" s="274"/>
      <c r="F22" s="274"/>
      <c r="G22" s="274"/>
      <c r="H22" s="274"/>
      <c r="I22" s="274"/>
      <c r="J22" s="273"/>
      <c r="K22" s="274"/>
      <c r="L22" s="274"/>
      <c r="M22" s="274"/>
      <c r="N22" s="274"/>
      <c r="O22" s="274"/>
      <c r="P22" s="274"/>
      <c r="Q22" s="271"/>
      <c r="R22" s="271"/>
    </row>
    <row r="23" spans="1:18">
      <c r="A23" s="273"/>
      <c r="B23" s="274"/>
      <c r="C23" s="274"/>
      <c r="D23" s="274"/>
      <c r="E23" s="274"/>
      <c r="F23" s="274"/>
      <c r="G23" s="274"/>
      <c r="H23" s="274"/>
      <c r="I23" s="274"/>
      <c r="J23" s="273"/>
      <c r="K23" s="274"/>
      <c r="L23" s="274"/>
      <c r="M23" s="274"/>
      <c r="N23" s="274"/>
      <c r="O23" s="274"/>
      <c r="P23" s="274"/>
      <c r="Q23" s="271"/>
      <c r="R23" s="271"/>
    </row>
    <row r="24" spans="1:18">
      <c r="A24" s="273"/>
      <c r="B24" s="274"/>
      <c r="C24" s="274"/>
      <c r="D24" s="274"/>
      <c r="E24" s="274"/>
      <c r="F24" s="274"/>
      <c r="G24" s="274"/>
      <c r="H24" s="274"/>
      <c r="I24" s="274"/>
      <c r="J24" s="273"/>
      <c r="K24" s="274"/>
      <c r="L24" s="274"/>
      <c r="M24" s="274"/>
      <c r="N24" s="274"/>
      <c r="O24" s="274"/>
      <c r="P24" s="274"/>
      <c r="Q24" s="271"/>
      <c r="R24" s="271"/>
    </row>
    <row r="25" spans="1:18">
      <c r="A25" s="273"/>
      <c r="B25" s="274"/>
      <c r="C25" s="274"/>
      <c r="D25" s="274"/>
      <c r="E25" s="274"/>
      <c r="F25" s="274"/>
      <c r="G25" s="274"/>
      <c r="H25" s="274"/>
      <c r="I25" s="274"/>
      <c r="J25" s="273"/>
      <c r="K25" s="274"/>
      <c r="L25" s="274"/>
      <c r="M25" s="274"/>
      <c r="N25" s="274"/>
      <c r="O25" s="274"/>
      <c r="P25" s="274"/>
      <c r="Q25" s="271"/>
      <c r="R25" s="271"/>
    </row>
    <row r="26" spans="1:18">
      <c r="A26" s="273"/>
      <c r="B26" s="274"/>
      <c r="C26" s="274"/>
      <c r="D26" s="274"/>
      <c r="E26" s="274"/>
      <c r="F26" s="274"/>
      <c r="G26" s="274"/>
      <c r="H26" s="274"/>
      <c r="I26" s="274"/>
      <c r="J26" s="273"/>
      <c r="K26" s="274"/>
      <c r="L26" s="274"/>
      <c r="M26" s="274"/>
      <c r="N26" s="274"/>
      <c r="O26" s="274"/>
      <c r="P26" s="274"/>
      <c r="Q26" s="271"/>
      <c r="R26" s="271"/>
    </row>
    <row r="27" spans="1:18">
      <c r="A27" s="273"/>
      <c r="B27" s="274"/>
      <c r="C27" s="274"/>
      <c r="D27" s="274"/>
      <c r="E27" s="274"/>
      <c r="F27" s="274"/>
      <c r="G27" s="274"/>
      <c r="H27" s="274"/>
      <c r="I27" s="274"/>
      <c r="J27" s="273"/>
      <c r="K27" s="274"/>
      <c r="L27" s="274"/>
      <c r="M27" s="274"/>
      <c r="N27" s="274"/>
      <c r="O27" s="274"/>
      <c r="P27" s="274"/>
      <c r="Q27" s="271"/>
      <c r="R27" s="271"/>
    </row>
    <row r="28" spans="1:18">
      <c r="A28" s="273"/>
      <c r="B28" s="274"/>
      <c r="C28" s="274"/>
      <c r="D28" s="274"/>
      <c r="E28" s="274"/>
      <c r="F28" s="274"/>
      <c r="G28" s="274"/>
      <c r="H28" s="274"/>
      <c r="I28" s="274"/>
      <c r="J28" s="273"/>
      <c r="K28" s="274"/>
      <c r="L28" s="274"/>
      <c r="M28" s="274"/>
      <c r="N28" s="274"/>
      <c r="O28" s="274"/>
      <c r="P28" s="274"/>
      <c r="Q28" s="271"/>
      <c r="R28" s="271"/>
    </row>
    <row r="29" spans="1:18">
      <c r="A29" s="273"/>
      <c r="B29" s="274"/>
      <c r="C29" s="274"/>
      <c r="D29" s="274"/>
      <c r="E29" s="274"/>
      <c r="F29" s="274"/>
      <c r="G29" s="274"/>
      <c r="H29" s="274"/>
      <c r="I29" s="274"/>
      <c r="J29" s="273"/>
      <c r="K29" s="274"/>
      <c r="L29" s="274"/>
      <c r="M29" s="274"/>
      <c r="N29" s="274"/>
      <c r="O29" s="274"/>
      <c r="P29" s="274"/>
      <c r="Q29" s="271"/>
      <c r="R29" s="271"/>
    </row>
    <row r="30" spans="1:18">
      <c r="A30" s="273"/>
      <c r="B30" s="274"/>
      <c r="C30" s="274"/>
      <c r="D30" s="274"/>
      <c r="E30" s="274"/>
      <c r="F30" s="274"/>
      <c r="G30" s="274"/>
      <c r="H30" s="274"/>
      <c r="I30" s="274"/>
      <c r="J30" s="273"/>
      <c r="K30" s="274"/>
      <c r="L30" s="274"/>
      <c r="M30" s="274"/>
      <c r="N30" s="274"/>
      <c r="O30" s="274"/>
      <c r="P30" s="274"/>
      <c r="Q30" s="271"/>
      <c r="R30" s="271"/>
    </row>
    <row r="31" spans="1:18">
      <c r="A31" s="273"/>
      <c r="B31" s="274"/>
      <c r="C31" s="274"/>
      <c r="D31" s="274"/>
      <c r="E31" s="274"/>
      <c r="F31" s="274"/>
      <c r="G31" s="274"/>
      <c r="H31" s="274"/>
      <c r="I31" s="274"/>
      <c r="J31" s="273"/>
      <c r="K31" s="274"/>
      <c r="L31" s="274"/>
      <c r="M31" s="274"/>
      <c r="N31" s="274"/>
      <c r="O31" s="274"/>
      <c r="P31" s="274"/>
      <c r="Q31" s="271"/>
      <c r="R31" s="271"/>
    </row>
    <row r="32" spans="1:18">
      <c r="A32" s="273"/>
      <c r="B32" s="274"/>
      <c r="C32" s="274"/>
      <c r="D32" s="274"/>
      <c r="E32" s="274"/>
      <c r="F32" s="274"/>
      <c r="G32" s="274"/>
      <c r="H32" s="274"/>
      <c r="I32" s="274"/>
      <c r="J32" s="273"/>
      <c r="K32" s="274"/>
      <c r="L32" s="274"/>
      <c r="M32" s="274"/>
      <c r="N32" s="274"/>
      <c r="O32" s="274"/>
      <c r="P32" s="274"/>
      <c r="Q32" s="271"/>
      <c r="R32" s="271"/>
    </row>
    <row r="33" spans="1:18">
      <c r="A33" s="273"/>
      <c r="B33" s="274"/>
      <c r="C33" s="274"/>
      <c r="D33" s="274"/>
      <c r="E33" s="274"/>
      <c r="F33" s="274"/>
      <c r="G33" s="274"/>
      <c r="H33" s="274"/>
      <c r="I33" s="274"/>
      <c r="J33" s="273"/>
      <c r="K33" s="274"/>
      <c r="L33" s="274"/>
      <c r="M33" s="274"/>
      <c r="N33" s="274"/>
      <c r="O33" s="274"/>
      <c r="P33" s="274"/>
      <c r="Q33" s="271"/>
      <c r="R33" s="271"/>
    </row>
    <row r="34" spans="1:18">
      <c r="A34" s="273"/>
      <c r="B34" s="274"/>
      <c r="C34" s="274"/>
      <c r="D34" s="274"/>
      <c r="E34" s="274"/>
      <c r="F34" s="274"/>
      <c r="G34" s="274"/>
      <c r="H34" s="274"/>
      <c r="I34" s="274"/>
      <c r="J34" s="273"/>
      <c r="K34" s="274"/>
      <c r="L34" s="274"/>
      <c r="M34" s="274"/>
      <c r="N34" s="274"/>
      <c r="O34" s="274"/>
      <c r="P34" s="274"/>
      <c r="Q34" s="271"/>
      <c r="R34" s="271"/>
    </row>
    <row r="35" spans="1:18">
      <c r="A35" s="273"/>
      <c r="B35" s="274"/>
      <c r="C35" s="274"/>
      <c r="D35" s="274"/>
      <c r="E35" s="274"/>
      <c r="F35" s="274"/>
      <c r="G35" s="274"/>
      <c r="H35" s="274"/>
      <c r="I35" s="274"/>
      <c r="J35" s="273"/>
      <c r="K35" s="274"/>
      <c r="L35" s="274"/>
      <c r="M35" s="274"/>
      <c r="N35" s="274"/>
      <c r="O35" s="274"/>
      <c r="P35" s="274"/>
      <c r="Q35" s="271"/>
      <c r="R35" s="271"/>
    </row>
    <row r="36" spans="1:18">
      <c r="A36" s="273"/>
      <c r="B36" s="274"/>
      <c r="C36" s="274"/>
      <c r="D36" s="274"/>
      <c r="E36" s="274"/>
      <c r="F36" s="274"/>
      <c r="G36" s="274"/>
      <c r="H36" s="274"/>
      <c r="I36" s="274"/>
      <c r="J36" s="273"/>
      <c r="K36" s="274"/>
      <c r="L36" s="274"/>
      <c r="M36" s="274"/>
      <c r="N36" s="274"/>
      <c r="O36" s="274"/>
      <c r="P36" s="274"/>
      <c r="Q36" s="271"/>
      <c r="R36" s="271"/>
    </row>
    <row r="37" spans="1:18">
      <c r="A37" s="273"/>
      <c r="B37" s="274"/>
      <c r="C37" s="274"/>
      <c r="D37" s="274"/>
      <c r="E37" s="274"/>
      <c r="F37" s="274"/>
      <c r="G37" s="274"/>
      <c r="H37" s="274"/>
      <c r="I37" s="274"/>
      <c r="J37" s="273"/>
      <c r="K37" s="274"/>
      <c r="L37" s="274"/>
      <c r="M37" s="274"/>
      <c r="N37" s="274"/>
      <c r="O37" s="274"/>
      <c r="P37" s="274"/>
      <c r="Q37" s="271"/>
      <c r="R37" s="271"/>
    </row>
    <row r="38" spans="1:18">
      <c r="A38" s="273"/>
      <c r="B38" s="274"/>
      <c r="C38" s="274"/>
      <c r="D38" s="274"/>
      <c r="E38" s="274"/>
      <c r="F38" s="274"/>
      <c r="G38" s="274"/>
      <c r="H38" s="274"/>
      <c r="I38" s="274"/>
      <c r="J38" s="273"/>
      <c r="K38" s="274"/>
      <c r="L38" s="274"/>
      <c r="M38" s="274"/>
      <c r="N38" s="274"/>
      <c r="O38" s="274"/>
      <c r="P38" s="274"/>
      <c r="Q38" s="271"/>
      <c r="R38" s="271"/>
    </row>
    <row r="39" spans="1:18">
      <c r="A39" s="273"/>
      <c r="B39" s="274"/>
      <c r="C39" s="274"/>
      <c r="D39" s="274"/>
      <c r="E39" s="274"/>
      <c r="F39" s="274"/>
      <c r="G39" s="274"/>
      <c r="H39" s="274"/>
      <c r="I39" s="274"/>
      <c r="J39" s="273"/>
      <c r="K39" s="274"/>
      <c r="L39" s="274"/>
      <c r="M39" s="274"/>
      <c r="N39" s="274"/>
      <c r="O39" s="274"/>
      <c r="P39" s="274"/>
      <c r="Q39" s="271"/>
      <c r="R39" s="271"/>
    </row>
    <row r="40" spans="1:18">
      <c r="A40" s="273"/>
      <c r="B40" s="274"/>
      <c r="C40" s="274"/>
      <c r="D40" s="274"/>
      <c r="E40" s="274"/>
      <c r="F40" s="274"/>
      <c r="G40" s="274"/>
      <c r="H40" s="274"/>
      <c r="I40" s="274"/>
      <c r="J40" s="273"/>
      <c r="K40" s="274"/>
      <c r="L40" s="274"/>
      <c r="M40" s="274"/>
      <c r="N40" s="274"/>
      <c r="O40" s="274"/>
      <c r="P40" s="274"/>
      <c r="Q40" s="271"/>
      <c r="R40" s="271"/>
    </row>
    <row r="41" spans="1:18">
      <c r="A41" s="273"/>
      <c r="B41" s="274"/>
      <c r="C41" s="274"/>
      <c r="D41" s="274"/>
      <c r="E41" s="274"/>
      <c r="F41" s="274"/>
      <c r="G41" s="274"/>
      <c r="H41" s="274"/>
      <c r="I41" s="274"/>
      <c r="J41" s="273"/>
      <c r="K41" s="274"/>
      <c r="L41" s="274"/>
      <c r="M41" s="274"/>
      <c r="N41" s="274"/>
      <c r="O41" s="274"/>
      <c r="P41" s="274"/>
      <c r="Q41" s="271"/>
      <c r="R41" s="271"/>
    </row>
    <row r="42" spans="1:18">
      <c r="A42" s="273"/>
      <c r="B42" s="274"/>
      <c r="C42" s="274"/>
      <c r="D42" s="274"/>
      <c r="E42" s="274"/>
      <c r="F42" s="274"/>
      <c r="G42" s="274"/>
      <c r="H42" s="274"/>
      <c r="I42" s="274"/>
      <c r="J42" s="273"/>
      <c r="K42" s="274"/>
      <c r="L42" s="274"/>
      <c r="M42" s="274"/>
      <c r="N42" s="274"/>
      <c r="O42" s="274"/>
      <c r="P42" s="274"/>
      <c r="Q42" s="271"/>
      <c r="R42" s="271"/>
    </row>
    <row r="43" spans="1:18">
      <c r="A43" s="273"/>
      <c r="B43" s="274"/>
      <c r="C43" s="274"/>
      <c r="D43" s="274"/>
      <c r="E43" s="274"/>
      <c r="F43" s="274"/>
      <c r="G43" s="274"/>
      <c r="H43" s="274"/>
      <c r="I43" s="274"/>
      <c r="J43" s="273"/>
      <c r="K43" s="274"/>
      <c r="L43" s="274"/>
      <c r="M43" s="274"/>
      <c r="N43" s="274"/>
      <c r="O43" s="274"/>
      <c r="P43" s="274"/>
      <c r="Q43" s="271"/>
      <c r="R43" s="271"/>
    </row>
    <row r="44" spans="1:18">
      <c r="A44" s="273"/>
      <c r="B44" s="274"/>
      <c r="C44" s="274"/>
      <c r="D44" s="274"/>
      <c r="E44" s="274"/>
      <c r="F44" s="274"/>
      <c r="G44" s="274"/>
      <c r="H44" s="274"/>
      <c r="I44" s="274"/>
      <c r="J44" s="273"/>
      <c r="K44" s="274"/>
      <c r="L44" s="274"/>
      <c r="M44" s="274"/>
      <c r="N44" s="274"/>
      <c r="O44" s="274"/>
      <c r="P44" s="274"/>
      <c r="Q44" s="271"/>
      <c r="R44" s="271"/>
    </row>
    <row r="45" spans="1:18">
      <c r="A45" s="273"/>
      <c r="B45" s="274"/>
      <c r="C45" s="274"/>
      <c r="D45" s="274"/>
      <c r="E45" s="274"/>
      <c r="F45" s="274"/>
      <c r="G45" s="274"/>
      <c r="H45" s="274"/>
      <c r="I45" s="274"/>
      <c r="J45" s="273"/>
      <c r="K45" s="274"/>
      <c r="L45" s="274"/>
      <c r="M45" s="274"/>
      <c r="N45" s="274"/>
      <c r="O45" s="274"/>
      <c r="P45" s="274"/>
      <c r="Q45" s="271"/>
      <c r="R45" s="271"/>
    </row>
    <row r="46" spans="1:18">
      <c r="A46" s="273"/>
      <c r="B46" s="274"/>
      <c r="C46" s="274"/>
      <c r="D46" s="274"/>
      <c r="E46" s="274"/>
      <c r="F46" s="274"/>
      <c r="G46" s="274"/>
      <c r="H46" s="274"/>
      <c r="I46" s="274"/>
      <c r="J46" s="273"/>
      <c r="K46" s="274"/>
      <c r="L46" s="274"/>
      <c r="M46" s="274"/>
      <c r="N46" s="274"/>
      <c r="O46" s="274"/>
      <c r="P46" s="274"/>
      <c r="Q46" s="271"/>
      <c r="R46" s="271"/>
    </row>
    <row r="47" spans="1:18">
      <c r="A47" s="273"/>
      <c r="B47" s="274"/>
      <c r="C47" s="274"/>
      <c r="D47" s="274"/>
      <c r="E47" s="274"/>
      <c r="F47" s="274"/>
      <c r="G47" s="274"/>
      <c r="H47" s="274"/>
      <c r="I47" s="274"/>
      <c r="J47" s="273"/>
      <c r="K47" s="274"/>
      <c r="L47" s="274"/>
      <c r="M47" s="274"/>
      <c r="N47" s="274"/>
      <c r="O47" s="274"/>
      <c r="P47" s="274"/>
      <c r="Q47" s="271"/>
      <c r="R47" s="271"/>
    </row>
    <row r="48" spans="1:18">
      <c r="A48" s="273"/>
      <c r="B48" s="274"/>
      <c r="C48" s="274"/>
      <c r="D48" s="274"/>
      <c r="E48" s="274"/>
      <c r="F48" s="274"/>
      <c r="G48" s="274"/>
      <c r="H48" s="274"/>
      <c r="I48" s="274"/>
      <c r="J48" s="273"/>
      <c r="K48" s="274"/>
      <c r="L48" s="274"/>
      <c r="M48" s="274"/>
      <c r="N48" s="274"/>
      <c r="O48" s="274"/>
      <c r="P48" s="274"/>
      <c r="Q48" s="271"/>
      <c r="R48" s="271"/>
    </row>
    <row r="49" spans="1:18">
      <c r="A49" s="273"/>
      <c r="B49" s="274"/>
      <c r="C49" s="274"/>
      <c r="D49" s="274"/>
      <c r="E49" s="274"/>
      <c r="F49" s="274"/>
      <c r="G49" s="274"/>
      <c r="H49" s="274"/>
      <c r="I49" s="274"/>
      <c r="J49" s="273"/>
      <c r="K49" s="274"/>
      <c r="L49" s="274"/>
      <c r="M49" s="274"/>
      <c r="N49" s="274"/>
      <c r="O49" s="274"/>
      <c r="P49" s="274"/>
      <c r="Q49" s="271"/>
      <c r="R49" s="271"/>
    </row>
    <row r="50" spans="1:18">
      <c r="A50" s="273"/>
      <c r="B50" s="274"/>
      <c r="C50" s="274"/>
      <c r="D50" s="274"/>
      <c r="E50" s="274"/>
      <c r="F50" s="274"/>
      <c r="G50" s="274"/>
      <c r="H50" s="274"/>
      <c r="I50" s="274"/>
      <c r="J50" s="273"/>
      <c r="K50" s="274"/>
      <c r="L50" s="274"/>
      <c r="M50" s="274"/>
      <c r="N50" s="274"/>
      <c r="O50" s="274"/>
      <c r="P50" s="274"/>
      <c r="Q50" s="271"/>
      <c r="R50" s="271"/>
    </row>
    <row r="51" spans="1:18">
      <c r="A51" s="273"/>
      <c r="B51" s="274"/>
      <c r="C51" s="274"/>
      <c r="D51" s="274"/>
      <c r="E51" s="274"/>
      <c r="F51" s="274"/>
      <c r="G51" s="274"/>
      <c r="H51" s="274"/>
      <c r="I51" s="274"/>
      <c r="J51" s="273"/>
      <c r="K51" s="274"/>
      <c r="L51" s="274"/>
      <c r="M51" s="274"/>
      <c r="N51" s="274"/>
      <c r="O51" s="274"/>
      <c r="P51" s="274"/>
      <c r="Q51" s="271"/>
      <c r="R51" s="271"/>
    </row>
    <row r="52" spans="1:18">
      <c r="A52" s="273"/>
      <c r="B52" s="274"/>
      <c r="C52" s="274"/>
      <c r="D52" s="274"/>
      <c r="E52" s="274"/>
      <c r="F52" s="274"/>
      <c r="G52" s="274"/>
      <c r="H52" s="274"/>
      <c r="I52" s="274"/>
      <c r="J52" s="273"/>
      <c r="K52" s="274"/>
      <c r="L52" s="274"/>
      <c r="M52" s="274"/>
      <c r="N52" s="274"/>
      <c r="O52" s="274"/>
      <c r="P52" s="274"/>
      <c r="Q52" s="271"/>
      <c r="R52" s="271"/>
    </row>
    <row r="53" spans="1:18">
      <c r="A53" s="273"/>
      <c r="B53" s="274"/>
      <c r="C53" s="274"/>
      <c r="D53" s="274"/>
      <c r="E53" s="274"/>
      <c r="F53" s="274"/>
      <c r="G53" s="274"/>
      <c r="H53" s="274"/>
      <c r="I53" s="274"/>
      <c r="J53" s="273"/>
      <c r="K53" s="274"/>
      <c r="L53" s="274"/>
      <c r="M53" s="274"/>
      <c r="N53" s="274"/>
      <c r="O53" s="274"/>
      <c r="P53" s="274"/>
      <c r="Q53" s="271"/>
      <c r="R53" s="271"/>
    </row>
    <row r="54" spans="1:18">
      <c r="A54" s="273"/>
      <c r="B54" s="274"/>
      <c r="C54" s="274"/>
      <c r="D54" s="274"/>
      <c r="E54" s="274"/>
      <c r="F54" s="274"/>
      <c r="G54" s="274"/>
      <c r="H54" s="274"/>
      <c r="I54" s="274"/>
      <c r="J54" s="273"/>
      <c r="K54" s="274"/>
      <c r="L54" s="274"/>
      <c r="M54" s="274"/>
      <c r="N54" s="274"/>
      <c r="O54" s="274"/>
      <c r="P54" s="274"/>
      <c r="Q54" s="271"/>
      <c r="R54" s="271"/>
    </row>
    <row r="55" spans="1:18">
      <c r="A55" s="273"/>
      <c r="B55" s="274"/>
      <c r="C55" s="274"/>
      <c r="D55" s="274"/>
      <c r="E55" s="274"/>
      <c r="F55" s="274"/>
      <c r="G55" s="274"/>
      <c r="H55" s="274"/>
      <c r="I55" s="274"/>
      <c r="J55" s="273"/>
      <c r="K55" s="274"/>
      <c r="L55" s="274"/>
      <c r="M55" s="274"/>
      <c r="N55" s="274"/>
      <c r="O55" s="274"/>
      <c r="P55" s="274"/>
      <c r="Q55" s="271"/>
      <c r="R55" s="271"/>
    </row>
    <row r="56" spans="1:18">
      <c r="A56" s="273"/>
      <c r="B56" s="274"/>
      <c r="C56" s="274"/>
      <c r="D56" s="274"/>
      <c r="E56" s="274"/>
      <c r="F56" s="274"/>
      <c r="G56" s="274"/>
      <c r="H56" s="274"/>
      <c r="I56" s="274"/>
      <c r="J56" s="273"/>
      <c r="K56" s="274"/>
      <c r="L56" s="274"/>
      <c r="M56" s="274"/>
      <c r="N56" s="274"/>
      <c r="O56" s="274"/>
      <c r="P56" s="274"/>
      <c r="Q56" s="271"/>
      <c r="R56" s="271"/>
    </row>
    <row r="57" spans="1:18">
      <c r="A57" s="273"/>
      <c r="B57" s="274"/>
      <c r="C57" s="274"/>
      <c r="D57" s="274"/>
      <c r="E57" s="274"/>
      <c r="F57" s="274"/>
      <c r="G57" s="274"/>
      <c r="H57" s="274"/>
      <c r="I57" s="274"/>
      <c r="J57" s="273"/>
      <c r="K57" s="274"/>
      <c r="L57" s="274"/>
      <c r="M57" s="274"/>
      <c r="N57" s="274"/>
      <c r="O57" s="274"/>
      <c r="P57" s="274"/>
      <c r="Q57" s="271"/>
      <c r="R57" s="271"/>
    </row>
    <row r="58" spans="1:18">
      <c r="A58" s="273"/>
      <c r="B58" s="274"/>
      <c r="C58" s="274"/>
      <c r="D58" s="274"/>
      <c r="E58" s="274"/>
      <c r="F58" s="274"/>
      <c r="G58" s="274"/>
      <c r="H58" s="274"/>
      <c r="I58" s="274"/>
      <c r="J58" s="273"/>
      <c r="K58" s="274"/>
      <c r="L58" s="274"/>
      <c r="M58" s="274"/>
      <c r="N58" s="274"/>
      <c r="O58" s="274"/>
      <c r="P58" s="274"/>
      <c r="Q58" s="271"/>
      <c r="R58" s="271"/>
    </row>
    <row r="59" spans="1:18">
      <c r="A59" s="273"/>
      <c r="B59" s="274"/>
      <c r="C59" s="274"/>
      <c r="D59" s="274"/>
      <c r="E59" s="274"/>
      <c r="F59" s="274"/>
      <c r="G59" s="274"/>
      <c r="H59" s="274"/>
      <c r="I59" s="274"/>
      <c r="J59" s="273"/>
      <c r="K59" s="274"/>
      <c r="L59" s="274"/>
      <c r="M59" s="274"/>
      <c r="N59" s="274"/>
      <c r="O59" s="274"/>
      <c r="P59" s="274"/>
      <c r="Q59" s="271"/>
      <c r="R59" s="271"/>
    </row>
    <row r="60" spans="1:18">
      <c r="A60" s="273"/>
      <c r="B60" s="274"/>
      <c r="C60" s="274"/>
      <c r="D60" s="274"/>
      <c r="E60" s="274"/>
      <c r="F60" s="274"/>
      <c r="G60" s="274"/>
      <c r="H60" s="274"/>
      <c r="I60" s="274"/>
      <c r="J60" s="273"/>
      <c r="K60" s="274"/>
      <c r="L60" s="274"/>
      <c r="M60" s="274"/>
      <c r="N60" s="274"/>
      <c r="O60" s="274"/>
      <c r="P60" s="274"/>
      <c r="Q60" s="271"/>
      <c r="R60" s="271"/>
    </row>
    <row r="61" spans="1:18">
      <c r="A61" s="273"/>
      <c r="B61" s="274"/>
      <c r="C61" s="274"/>
      <c r="D61" s="274"/>
      <c r="E61" s="274"/>
      <c r="F61" s="274"/>
      <c r="G61" s="274"/>
      <c r="H61" s="274"/>
      <c r="I61" s="274"/>
      <c r="J61" s="273"/>
      <c r="K61" s="274"/>
      <c r="L61" s="274"/>
      <c r="M61" s="274"/>
      <c r="N61" s="274"/>
      <c r="O61" s="274"/>
      <c r="P61" s="274"/>
      <c r="Q61" s="271"/>
      <c r="R61" s="271"/>
    </row>
    <row r="62" spans="1:18">
      <c r="A62" s="273"/>
      <c r="B62" s="274"/>
      <c r="C62" s="274"/>
      <c r="D62" s="274"/>
      <c r="E62" s="274"/>
      <c r="F62" s="274"/>
      <c r="G62" s="274"/>
      <c r="H62" s="274"/>
      <c r="I62" s="274"/>
      <c r="J62" s="273"/>
      <c r="K62" s="274"/>
      <c r="L62" s="274"/>
      <c r="M62" s="274"/>
      <c r="N62" s="274"/>
      <c r="O62" s="274"/>
      <c r="P62" s="274"/>
      <c r="Q62" s="271"/>
      <c r="R62" s="271"/>
    </row>
    <row r="63" spans="1:18">
      <c r="A63" s="273"/>
      <c r="B63" s="274"/>
      <c r="C63" s="274"/>
      <c r="D63" s="274"/>
      <c r="E63" s="274"/>
      <c r="F63" s="274"/>
      <c r="G63" s="274"/>
      <c r="H63" s="274"/>
      <c r="I63" s="274"/>
      <c r="J63" s="273"/>
      <c r="K63" s="274"/>
      <c r="L63" s="274"/>
      <c r="M63" s="274"/>
      <c r="N63" s="274"/>
      <c r="O63" s="274"/>
      <c r="P63" s="274"/>
      <c r="Q63" s="271"/>
      <c r="R63" s="271"/>
    </row>
    <row r="64" spans="1:18">
      <c r="A64" s="273"/>
      <c r="B64" s="274"/>
      <c r="C64" s="274"/>
      <c r="D64" s="274"/>
      <c r="E64" s="274"/>
      <c r="F64" s="274"/>
      <c r="G64" s="274"/>
      <c r="H64" s="274"/>
      <c r="I64" s="274"/>
      <c r="J64" s="273"/>
      <c r="K64" s="274"/>
      <c r="L64" s="274"/>
      <c r="M64" s="274"/>
      <c r="N64" s="274"/>
      <c r="O64" s="274"/>
      <c r="P64" s="274"/>
      <c r="Q64" s="271"/>
      <c r="R64" s="271"/>
    </row>
    <row r="65" spans="1:18">
      <c r="A65" s="273"/>
      <c r="B65" s="274"/>
      <c r="C65" s="274"/>
      <c r="D65" s="274"/>
      <c r="E65" s="274"/>
      <c r="F65" s="274"/>
      <c r="G65" s="274"/>
      <c r="H65" s="274"/>
      <c r="I65" s="274"/>
      <c r="J65" s="273"/>
      <c r="K65" s="274"/>
      <c r="L65" s="274"/>
      <c r="M65" s="274"/>
      <c r="N65" s="274"/>
      <c r="O65" s="274"/>
      <c r="P65" s="274"/>
      <c r="Q65" s="271"/>
      <c r="R65" s="271"/>
    </row>
    <row r="66" spans="1:18">
      <c r="A66" s="273"/>
      <c r="B66" s="274"/>
      <c r="C66" s="274"/>
      <c r="D66" s="274"/>
      <c r="E66" s="274"/>
      <c r="F66" s="274"/>
      <c r="G66" s="274"/>
      <c r="H66" s="274"/>
      <c r="I66" s="274"/>
      <c r="J66" s="273"/>
      <c r="K66" s="274"/>
      <c r="L66" s="274"/>
      <c r="M66" s="274"/>
      <c r="N66" s="274"/>
      <c r="O66" s="274"/>
      <c r="P66" s="274"/>
      <c r="Q66" s="271"/>
      <c r="R66" s="271"/>
    </row>
    <row r="67" spans="1:18">
      <c r="A67" s="273"/>
      <c r="B67" s="274"/>
      <c r="C67" s="274"/>
      <c r="D67" s="274"/>
      <c r="E67" s="274"/>
      <c r="F67" s="274"/>
      <c r="G67" s="274"/>
      <c r="H67" s="274"/>
      <c r="I67" s="274"/>
      <c r="J67" s="273"/>
      <c r="K67" s="274"/>
      <c r="L67" s="274"/>
      <c r="M67" s="274"/>
      <c r="N67" s="274"/>
      <c r="O67" s="274"/>
      <c r="P67" s="274"/>
      <c r="Q67" s="271"/>
      <c r="R67" s="271"/>
    </row>
    <row r="68" spans="1:18">
      <c r="A68" s="273"/>
      <c r="B68" s="274"/>
      <c r="C68" s="274"/>
      <c r="D68" s="274"/>
      <c r="E68" s="274"/>
      <c r="F68" s="274"/>
      <c r="G68" s="274"/>
      <c r="H68" s="274"/>
      <c r="I68" s="274"/>
      <c r="J68" s="273"/>
      <c r="K68" s="274"/>
      <c r="L68" s="274"/>
      <c r="M68" s="274"/>
      <c r="N68" s="274"/>
      <c r="O68" s="274"/>
      <c r="P68" s="274"/>
      <c r="Q68" s="271"/>
      <c r="R68" s="271"/>
    </row>
    <row r="69" spans="1:18">
      <c r="A69" s="273"/>
      <c r="B69" s="274"/>
      <c r="C69" s="274"/>
      <c r="D69" s="274"/>
      <c r="E69" s="274"/>
      <c r="F69" s="274"/>
      <c r="G69" s="274"/>
      <c r="H69" s="274"/>
      <c r="I69" s="274"/>
      <c r="J69" s="273"/>
      <c r="K69" s="274"/>
      <c r="L69" s="274"/>
      <c r="M69" s="274"/>
      <c r="N69" s="274"/>
      <c r="O69" s="274"/>
      <c r="P69" s="274"/>
      <c r="Q69" s="271"/>
      <c r="R69" s="271"/>
    </row>
    <row r="70" spans="1:18">
      <c r="A70" s="273"/>
      <c r="B70" s="274"/>
      <c r="C70" s="274"/>
      <c r="D70" s="274"/>
      <c r="E70" s="274"/>
      <c r="F70" s="274"/>
      <c r="G70" s="274"/>
      <c r="H70" s="274"/>
      <c r="I70" s="274"/>
      <c r="J70" s="273"/>
      <c r="K70" s="274"/>
      <c r="L70" s="274"/>
      <c r="M70" s="274"/>
      <c r="N70" s="274"/>
      <c r="O70" s="274"/>
      <c r="P70" s="274"/>
      <c r="Q70" s="271"/>
      <c r="R70" s="271"/>
    </row>
    <row r="71" spans="1:18">
      <c r="A71" s="273"/>
      <c r="B71" s="274"/>
      <c r="C71" s="274"/>
      <c r="D71" s="274"/>
      <c r="E71" s="274"/>
      <c r="F71" s="274"/>
      <c r="G71" s="274"/>
      <c r="H71" s="274"/>
      <c r="I71" s="274"/>
      <c r="J71" s="273"/>
      <c r="K71" s="274"/>
      <c r="L71" s="274"/>
      <c r="M71" s="274"/>
      <c r="N71" s="274"/>
      <c r="O71" s="274"/>
      <c r="P71" s="274"/>
      <c r="Q71" s="271"/>
      <c r="R71" s="271"/>
    </row>
    <row r="72" spans="1:18">
      <c r="A72" s="273"/>
      <c r="B72" s="274"/>
      <c r="C72" s="274"/>
      <c r="D72" s="274"/>
      <c r="E72" s="274"/>
      <c r="F72" s="274"/>
      <c r="G72" s="274"/>
      <c r="H72" s="274"/>
      <c r="I72" s="274"/>
      <c r="J72" s="273"/>
      <c r="K72" s="274"/>
      <c r="L72" s="274"/>
      <c r="M72" s="274"/>
      <c r="N72" s="274"/>
      <c r="O72" s="274"/>
      <c r="P72" s="274"/>
      <c r="Q72" s="271"/>
      <c r="R72" s="271"/>
    </row>
    <row r="73" spans="1:18">
      <c r="A73" s="273"/>
      <c r="B73" s="274"/>
      <c r="C73" s="274"/>
      <c r="D73" s="274"/>
      <c r="E73" s="274"/>
      <c r="F73" s="274"/>
      <c r="G73" s="274"/>
      <c r="H73" s="274"/>
      <c r="I73" s="274"/>
      <c r="J73" s="273"/>
      <c r="K73" s="274"/>
      <c r="L73" s="274"/>
      <c r="M73" s="274"/>
      <c r="N73" s="274"/>
      <c r="O73" s="274"/>
      <c r="P73" s="274"/>
      <c r="Q73" s="271"/>
      <c r="R73" s="271"/>
    </row>
    <row r="74" spans="1:18">
      <c r="A74" s="273"/>
      <c r="B74" s="274"/>
      <c r="C74" s="274"/>
      <c r="D74" s="274"/>
      <c r="E74" s="274"/>
      <c r="F74" s="274"/>
      <c r="G74" s="274"/>
      <c r="H74" s="274"/>
      <c r="I74" s="274"/>
      <c r="J74" s="273"/>
      <c r="K74" s="274"/>
      <c r="L74" s="274"/>
      <c r="M74" s="274"/>
      <c r="N74" s="274"/>
      <c r="O74" s="274"/>
      <c r="P74" s="274"/>
      <c r="Q74" s="271"/>
      <c r="R74" s="271"/>
    </row>
    <row r="75" spans="1:18">
      <c r="A75" s="273"/>
      <c r="B75" s="274"/>
      <c r="C75" s="274"/>
      <c r="D75" s="274"/>
      <c r="E75" s="274"/>
      <c r="F75" s="274"/>
      <c r="G75" s="274"/>
      <c r="H75" s="274"/>
      <c r="I75" s="274"/>
      <c r="J75" s="273"/>
      <c r="K75" s="274"/>
      <c r="L75" s="274"/>
      <c r="M75" s="274"/>
      <c r="N75" s="274"/>
      <c r="O75" s="274"/>
      <c r="P75" s="274"/>
      <c r="Q75" s="271"/>
      <c r="R75" s="271"/>
    </row>
    <row r="76" spans="1:18">
      <c r="A76" s="273"/>
      <c r="B76" s="274"/>
      <c r="C76" s="274"/>
      <c r="D76" s="274"/>
      <c r="E76" s="274"/>
      <c r="F76" s="274"/>
      <c r="G76" s="274"/>
      <c r="H76" s="274"/>
      <c r="I76" s="274"/>
      <c r="J76" s="273"/>
      <c r="K76" s="274"/>
      <c r="L76" s="274"/>
      <c r="M76" s="274"/>
      <c r="N76" s="274"/>
      <c r="O76" s="274"/>
      <c r="P76" s="274"/>
      <c r="Q76" s="271"/>
      <c r="R76" s="271"/>
    </row>
    <row r="77" spans="1:18">
      <c r="A77" s="273"/>
      <c r="B77" s="274"/>
      <c r="C77" s="274"/>
      <c r="D77" s="274"/>
      <c r="E77" s="274"/>
      <c r="F77" s="274"/>
      <c r="G77" s="274"/>
      <c r="H77" s="274"/>
      <c r="I77" s="274"/>
      <c r="J77" s="273"/>
      <c r="K77" s="274"/>
      <c r="L77" s="274"/>
      <c r="M77" s="274"/>
      <c r="N77" s="274"/>
      <c r="O77" s="274"/>
      <c r="P77" s="274"/>
      <c r="Q77" s="271"/>
      <c r="R77" s="271"/>
    </row>
    <row r="78" spans="1:18">
      <c r="A78" s="273"/>
      <c r="B78" s="274"/>
      <c r="C78" s="274"/>
      <c r="D78" s="274"/>
      <c r="E78" s="274"/>
      <c r="F78" s="274"/>
      <c r="G78" s="274"/>
      <c r="H78" s="274"/>
      <c r="I78" s="274"/>
      <c r="J78" s="273"/>
      <c r="K78" s="274"/>
      <c r="L78" s="274"/>
      <c r="M78" s="274"/>
      <c r="N78" s="274"/>
      <c r="O78" s="274"/>
      <c r="P78" s="274"/>
      <c r="Q78" s="271"/>
      <c r="R78" s="271"/>
    </row>
    <row r="79" spans="1:18">
      <c r="A79" s="273"/>
      <c r="B79" s="274"/>
      <c r="C79" s="274"/>
      <c r="D79" s="274"/>
      <c r="E79" s="274"/>
      <c r="F79" s="274"/>
      <c r="G79" s="274"/>
      <c r="H79" s="274"/>
      <c r="I79" s="274"/>
      <c r="J79" s="273"/>
      <c r="K79" s="274"/>
      <c r="L79" s="274"/>
      <c r="M79" s="274"/>
      <c r="N79" s="274"/>
      <c r="O79" s="274"/>
      <c r="P79" s="274"/>
      <c r="Q79" s="271"/>
      <c r="R79" s="271"/>
    </row>
    <row r="80" spans="1:18">
      <c r="A80" s="273"/>
      <c r="B80" s="274"/>
      <c r="C80" s="274"/>
      <c r="D80" s="274"/>
      <c r="E80" s="274"/>
      <c r="F80" s="274"/>
      <c r="G80" s="274"/>
      <c r="H80" s="274"/>
      <c r="I80" s="274"/>
      <c r="J80" s="273"/>
      <c r="K80" s="274"/>
      <c r="L80" s="274"/>
      <c r="M80" s="274"/>
      <c r="N80" s="274"/>
      <c r="O80" s="274"/>
      <c r="P80" s="274"/>
      <c r="Q80" s="271"/>
      <c r="R80" s="271"/>
    </row>
    <row r="81" spans="1:18">
      <c r="A81" s="273"/>
      <c r="B81" s="274"/>
      <c r="C81" s="274"/>
      <c r="D81" s="274"/>
      <c r="E81" s="274"/>
      <c r="F81" s="274"/>
      <c r="G81" s="274"/>
      <c r="H81" s="274"/>
      <c r="I81" s="274"/>
      <c r="J81" s="273"/>
      <c r="K81" s="274"/>
      <c r="L81" s="274"/>
      <c r="M81" s="274"/>
      <c r="N81" s="274"/>
      <c r="O81" s="274"/>
      <c r="P81" s="274"/>
      <c r="Q81" s="271"/>
      <c r="R81" s="271"/>
    </row>
    <row r="82" spans="1:18">
      <c r="A82" s="273"/>
      <c r="B82" s="274"/>
      <c r="C82" s="274"/>
      <c r="D82" s="274"/>
      <c r="E82" s="274"/>
      <c r="F82" s="274"/>
      <c r="G82" s="274"/>
      <c r="H82" s="274"/>
      <c r="I82" s="274"/>
      <c r="J82" s="273"/>
      <c r="K82" s="274"/>
      <c r="L82" s="274"/>
      <c r="M82" s="274"/>
      <c r="N82" s="274"/>
      <c r="O82" s="274"/>
      <c r="P82" s="274"/>
      <c r="Q82" s="271"/>
      <c r="R82" s="271"/>
    </row>
    <row r="83" spans="1:18">
      <c r="A83" s="273"/>
      <c r="B83" s="274"/>
      <c r="C83" s="274"/>
      <c r="D83" s="274"/>
      <c r="E83" s="274"/>
      <c r="F83" s="274"/>
      <c r="G83" s="274"/>
      <c r="H83" s="274"/>
      <c r="I83" s="274"/>
      <c r="J83" s="273"/>
      <c r="K83" s="274"/>
      <c r="L83" s="274"/>
      <c r="M83" s="274"/>
      <c r="N83" s="274"/>
      <c r="O83" s="274"/>
      <c r="P83" s="274"/>
      <c r="Q83" s="271"/>
      <c r="R83" s="271"/>
    </row>
    <row r="84" spans="1:18">
      <c r="A84" s="273"/>
      <c r="B84" s="274"/>
      <c r="C84" s="274"/>
      <c r="D84" s="274"/>
      <c r="E84" s="274"/>
      <c r="F84" s="274"/>
      <c r="G84" s="274"/>
      <c r="H84" s="274"/>
      <c r="I84" s="274"/>
      <c r="J84" s="273"/>
      <c r="K84" s="274"/>
      <c r="L84" s="274"/>
      <c r="M84" s="274"/>
      <c r="N84" s="274"/>
      <c r="O84" s="274"/>
      <c r="P84" s="274"/>
      <c r="Q84" s="271"/>
      <c r="R84" s="271"/>
    </row>
    <row r="85" spans="1:18">
      <c r="A85" s="273"/>
      <c r="B85" s="274"/>
      <c r="C85" s="274"/>
      <c r="D85" s="274"/>
      <c r="E85" s="274"/>
      <c r="F85" s="274"/>
      <c r="G85" s="274"/>
      <c r="H85" s="274"/>
      <c r="I85" s="274"/>
      <c r="J85" s="273"/>
      <c r="K85" s="274"/>
      <c r="L85" s="274"/>
      <c r="M85" s="274"/>
      <c r="N85" s="274"/>
      <c r="O85" s="274"/>
      <c r="P85" s="274"/>
      <c r="Q85" s="271"/>
      <c r="R85" s="271"/>
    </row>
    <row r="86" spans="1:18">
      <c r="A86" s="273"/>
      <c r="B86" s="274"/>
      <c r="C86" s="274"/>
      <c r="D86" s="274"/>
      <c r="E86" s="274"/>
      <c r="F86" s="274"/>
      <c r="G86" s="274"/>
      <c r="H86" s="274"/>
      <c r="I86" s="274"/>
      <c r="J86" s="273"/>
      <c r="K86" s="274"/>
      <c r="L86" s="274"/>
      <c r="M86" s="274"/>
      <c r="N86" s="274"/>
      <c r="O86" s="274"/>
      <c r="P86" s="274"/>
      <c r="Q86" s="271"/>
      <c r="R86" s="271"/>
    </row>
    <row r="87" spans="1:18">
      <c r="A87" s="273"/>
      <c r="B87" s="274"/>
      <c r="C87" s="274"/>
      <c r="D87" s="274"/>
      <c r="E87" s="274"/>
      <c r="F87" s="274"/>
      <c r="G87" s="274"/>
      <c r="H87" s="274"/>
      <c r="I87" s="274"/>
      <c r="J87" s="273"/>
      <c r="K87" s="274"/>
      <c r="L87" s="274"/>
      <c r="M87" s="274"/>
      <c r="N87" s="274"/>
      <c r="O87" s="274"/>
      <c r="P87" s="274"/>
      <c r="Q87" s="271"/>
      <c r="R87" s="271"/>
    </row>
    <row r="88" spans="1:18">
      <c r="A88" s="273"/>
      <c r="B88" s="274"/>
      <c r="C88" s="274"/>
      <c r="D88" s="274"/>
      <c r="E88" s="274"/>
      <c r="F88" s="274"/>
      <c r="G88" s="274"/>
      <c r="H88" s="274"/>
      <c r="I88" s="274"/>
      <c r="J88" s="273"/>
      <c r="K88" s="274"/>
      <c r="L88" s="274"/>
      <c r="M88" s="274"/>
      <c r="N88" s="274"/>
      <c r="O88" s="274"/>
      <c r="P88" s="274"/>
      <c r="Q88" s="271"/>
      <c r="R88" s="271"/>
    </row>
    <row r="89" spans="1:18">
      <c r="A89" s="273"/>
      <c r="B89" s="274"/>
      <c r="C89" s="274"/>
      <c r="D89" s="274"/>
      <c r="E89" s="274"/>
      <c r="F89" s="274"/>
      <c r="G89" s="274"/>
      <c r="H89" s="274"/>
      <c r="I89" s="274"/>
      <c r="J89" s="273"/>
      <c r="K89" s="274"/>
      <c r="L89" s="274"/>
      <c r="M89" s="274"/>
      <c r="N89" s="274"/>
      <c r="O89" s="274"/>
      <c r="P89" s="274"/>
      <c r="Q89" s="271"/>
      <c r="R89" s="271"/>
    </row>
    <row r="90" spans="1:18">
      <c r="A90" s="273"/>
      <c r="B90" s="274"/>
      <c r="C90" s="274"/>
      <c r="D90" s="274"/>
      <c r="E90" s="274"/>
      <c r="F90" s="274"/>
      <c r="G90" s="274"/>
      <c r="H90" s="274"/>
      <c r="I90" s="274"/>
      <c r="J90" s="273"/>
      <c r="K90" s="274"/>
      <c r="L90" s="274"/>
      <c r="M90" s="274"/>
      <c r="N90" s="274"/>
      <c r="O90" s="274"/>
      <c r="P90" s="274"/>
      <c r="Q90" s="271"/>
      <c r="R90" s="271"/>
    </row>
    <row r="91" spans="1:18">
      <c r="A91" s="273"/>
      <c r="B91" s="274"/>
      <c r="C91" s="274"/>
      <c r="D91" s="274"/>
      <c r="E91" s="274"/>
      <c r="F91" s="274"/>
      <c r="G91" s="274"/>
      <c r="H91" s="274"/>
      <c r="I91" s="274"/>
      <c r="J91" s="273"/>
      <c r="K91" s="274"/>
      <c r="L91" s="274"/>
      <c r="M91" s="274"/>
      <c r="N91" s="274"/>
      <c r="O91" s="274"/>
      <c r="P91" s="274"/>
      <c r="Q91" s="271"/>
      <c r="R91" s="271"/>
    </row>
    <row r="92" spans="1:18">
      <c r="A92" s="273"/>
      <c r="B92" s="274"/>
      <c r="C92" s="274"/>
      <c r="D92" s="274"/>
      <c r="E92" s="274"/>
      <c r="F92" s="274"/>
      <c r="G92" s="274"/>
      <c r="H92" s="274"/>
      <c r="I92" s="274"/>
      <c r="J92" s="273"/>
      <c r="K92" s="274"/>
      <c r="L92" s="274"/>
      <c r="M92" s="274"/>
      <c r="N92" s="274"/>
      <c r="O92" s="274"/>
      <c r="P92" s="274"/>
      <c r="Q92" s="271"/>
      <c r="R92" s="271"/>
    </row>
    <row r="93" spans="1:18">
      <c r="A93" s="273"/>
      <c r="B93" s="274"/>
      <c r="C93" s="274"/>
      <c r="D93" s="274"/>
      <c r="E93" s="274"/>
      <c r="F93" s="274"/>
      <c r="G93" s="274"/>
      <c r="H93" s="274"/>
      <c r="I93" s="274"/>
      <c r="J93" s="273"/>
      <c r="K93" s="274"/>
      <c r="L93" s="274"/>
      <c r="M93" s="274"/>
      <c r="N93" s="274"/>
      <c r="O93" s="274"/>
      <c r="P93" s="274"/>
      <c r="Q93" s="271"/>
      <c r="R93" s="271"/>
    </row>
    <row r="94" spans="1:18">
      <c r="A94" s="273"/>
      <c r="B94" s="274"/>
      <c r="C94" s="274"/>
      <c r="D94" s="274"/>
      <c r="E94" s="274"/>
      <c r="F94" s="274"/>
      <c r="G94" s="274"/>
      <c r="H94" s="274"/>
      <c r="I94" s="274"/>
      <c r="J94" s="273"/>
      <c r="K94" s="274"/>
      <c r="L94" s="274"/>
      <c r="M94" s="274"/>
      <c r="N94" s="274"/>
      <c r="O94" s="274"/>
      <c r="P94" s="274"/>
      <c r="Q94" s="271"/>
      <c r="R94" s="271"/>
    </row>
    <row r="95" spans="1:18">
      <c r="A95" s="273"/>
      <c r="B95" s="274"/>
      <c r="C95" s="274"/>
      <c r="D95" s="274"/>
      <c r="E95" s="274"/>
      <c r="F95" s="274"/>
      <c r="G95" s="274"/>
      <c r="H95" s="274"/>
      <c r="I95" s="274"/>
      <c r="J95" s="273"/>
      <c r="K95" s="274"/>
      <c r="L95" s="274"/>
      <c r="M95" s="274"/>
      <c r="N95" s="274"/>
      <c r="O95" s="274"/>
      <c r="P95" s="274"/>
      <c r="Q95" s="271"/>
      <c r="R95" s="271"/>
    </row>
    <row r="96" spans="1:18">
      <c r="A96" s="273"/>
      <c r="B96" s="274"/>
      <c r="C96" s="274"/>
      <c r="D96" s="274"/>
      <c r="E96" s="274"/>
      <c r="F96" s="274"/>
      <c r="G96" s="274"/>
      <c r="H96" s="274"/>
      <c r="I96" s="274"/>
      <c r="J96" s="273"/>
      <c r="K96" s="274"/>
      <c r="L96" s="274"/>
      <c r="M96" s="274"/>
      <c r="N96" s="274"/>
      <c r="O96" s="274"/>
      <c r="P96" s="274"/>
      <c r="Q96" s="271"/>
      <c r="R96" s="271"/>
    </row>
    <row r="97" spans="1:18">
      <c r="A97" s="273"/>
      <c r="B97" s="274"/>
      <c r="C97" s="274"/>
      <c r="D97" s="274"/>
      <c r="E97" s="274"/>
      <c r="F97" s="274"/>
      <c r="G97" s="274"/>
      <c r="H97" s="274"/>
      <c r="I97" s="274"/>
      <c r="J97" s="273"/>
      <c r="K97" s="274"/>
      <c r="L97" s="274"/>
      <c r="M97" s="274"/>
      <c r="N97" s="274"/>
      <c r="O97" s="274"/>
      <c r="P97" s="274"/>
      <c r="Q97" s="271"/>
      <c r="R97" s="271"/>
    </row>
    <row r="98" spans="1:18">
      <c r="A98" s="273"/>
      <c r="B98" s="274"/>
      <c r="C98" s="274"/>
      <c r="D98" s="274"/>
      <c r="E98" s="274"/>
      <c r="F98" s="274"/>
      <c r="G98" s="274"/>
      <c r="H98" s="274"/>
      <c r="I98" s="274"/>
      <c r="J98" s="273"/>
      <c r="K98" s="274"/>
      <c r="L98" s="274"/>
      <c r="M98" s="274"/>
      <c r="N98" s="274"/>
      <c r="O98" s="274"/>
      <c r="P98" s="274"/>
      <c r="Q98" s="271"/>
      <c r="R98" s="271"/>
    </row>
    <row r="99" spans="1:18">
      <c r="A99" s="273"/>
      <c r="B99" s="274"/>
      <c r="C99" s="274"/>
      <c r="D99" s="274"/>
      <c r="E99" s="274"/>
      <c r="F99" s="274"/>
      <c r="G99" s="274"/>
      <c r="H99" s="274"/>
      <c r="I99" s="274"/>
      <c r="J99" s="273"/>
      <c r="K99" s="274"/>
      <c r="L99" s="274"/>
      <c r="M99" s="274"/>
      <c r="N99" s="274"/>
      <c r="O99" s="274"/>
      <c r="P99" s="274"/>
      <c r="Q99" s="271"/>
      <c r="R99" s="271"/>
    </row>
    <row r="100" spans="1:18">
      <c r="A100" s="273"/>
      <c r="B100" s="274"/>
      <c r="C100" s="274"/>
      <c r="D100" s="274"/>
      <c r="E100" s="274"/>
      <c r="F100" s="274"/>
      <c r="G100" s="274"/>
      <c r="H100" s="274"/>
      <c r="I100" s="274"/>
      <c r="J100" s="273"/>
      <c r="K100" s="274"/>
      <c r="L100" s="274"/>
      <c r="M100" s="274"/>
      <c r="N100" s="274"/>
      <c r="O100" s="274"/>
      <c r="P100" s="274"/>
      <c r="Q100" s="271"/>
      <c r="R100" s="271"/>
    </row>
    <row r="101" spans="1:18">
      <c r="A101" s="273"/>
      <c r="B101" s="274"/>
      <c r="C101" s="274"/>
      <c r="D101" s="274"/>
      <c r="E101" s="274"/>
      <c r="F101" s="274"/>
      <c r="G101" s="274"/>
      <c r="H101" s="274"/>
      <c r="I101" s="274"/>
      <c r="J101" s="273"/>
      <c r="K101" s="274"/>
      <c r="L101" s="274"/>
      <c r="M101" s="274"/>
      <c r="N101" s="274"/>
      <c r="O101" s="274"/>
      <c r="P101" s="274"/>
      <c r="Q101" s="271"/>
      <c r="R101" s="271"/>
    </row>
    <row r="102" spans="1:18">
      <c r="A102" s="273"/>
      <c r="B102" s="274"/>
      <c r="C102" s="274"/>
      <c r="D102" s="274"/>
      <c r="E102" s="274"/>
      <c r="F102" s="274"/>
      <c r="G102" s="274"/>
      <c r="H102" s="274"/>
      <c r="I102" s="274"/>
      <c r="J102" s="273"/>
      <c r="K102" s="274"/>
      <c r="L102" s="274"/>
      <c r="M102" s="274"/>
      <c r="N102" s="274"/>
      <c r="O102" s="274"/>
      <c r="P102" s="274"/>
      <c r="Q102" s="271"/>
      <c r="R102" s="271"/>
    </row>
    <row r="103" spans="1:18">
      <c r="A103" s="273"/>
      <c r="B103" s="274"/>
      <c r="C103" s="274"/>
      <c r="D103" s="274"/>
      <c r="E103" s="274"/>
      <c r="F103" s="274"/>
      <c r="G103" s="274"/>
      <c r="H103" s="274"/>
      <c r="I103" s="274"/>
      <c r="J103" s="273"/>
      <c r="K103" s="274"/>
      <c r="L103" s="274"/>
      <c r="M103" s="274"/>
      <c r="N103" s="274"/>
      <c r="O103" s="274"/>
      <c r="P103" s="274"/>
      <c r="Q103" s="271"/>
      <c r="R103" s="271"/>
    </row>
    <row r="104" spans="1:18">
      <c r="A104" s="273"/>
      <c r="B104" s="274"/>
      <c r="C104" s="274"/>
      <c r="D104" s="274"/>
      <c r="E104" s="274"/>
      <c r="F104" s="274"/>
      <c r="G104" s="274"/>
      <c r="H104" s="274"/>
      <c r="I104" s="274"/>
      <c r="J104" s="273"/>
      <c r="K104" s="274"/>
      <c r="L104" s="274"/>
      <c r="M104" s="274"/>
      <c r="N104" s="274"/>
      <c r="O104" s="274"/>
      <c r="P104" s="274"/>
      <c r="Q104" s="271"/>
      <c r="R104" s="271"/>
    </row>
    <row r="105" spans="1:18">
      <c r="A105" s="273"/>
      <c r="B105" s="274"/>
      <c r="C105" s="274"/>
      <c r="D105" s="274"/>
      <c r="E105" s="274"/>
      <c r="F105" s="274"/>
      <c r="G105" s="274"/>
      <c r="H105" s="274"/>
      <c r="I105" s="274"/>
      <c r="J105" s="273"/>
      <c r="K105" s="274"/>
      <c r="L105" s="274"/>
      <c r="M105" s="274"/>
      <c r="N105" s="274"/>
      <c r="O105" s="274"/>
      <c r="P105" s="274"/>
      <c r="Q105" s="271"/>
      <c r="R105" s="271"/>
    </row>
    <row r="106" spans="1:18">
      <c r="A106" s="273"/>
      <c r="B106" s="274"/>
      <c r="C106" s="274"/>
      <c r="D106" s="274"/>
      <c r="E106" s="274"/>
      <c r="F106" s="274"/>
      <c r="G106" s="274"/>
      <c r="H106" s="274"/>
      <c r="I106" s="274"/>
      <c r="J106" s="273"/>
      <c r="K106" s="274"/>
      <c r="L106" s="274"/>
      <c r="M106" s="274"/>
      <c r="N106" s="274"/>
      <c r="O106" s="274"/>
      <c r="P106" s="274"/>
      <c r="Q106" s="271"/>
      <c r="R106" s="271"/>
    </row>
    <row r="107" spans="1:18">
      <c r="A107" s="273"/>
      <c r="B107" s="274"/>
      <c r="C107" s="274"/>
      <c r="D107" s="274"/>
      <c r="E107" s="274"/>
      <c r="F107" s="274"/>
      <c r="G107" s="274"/>
      <c r="H107" s="274"/>
      <c r="I107" s="274"/>
      <c r="J107" s="273"/>
      <c r="K107" s="274"/>
      <c r="L107" s="274"/>
      <c r="M107" s="274"/>
      <c r="N107" s="274"/>
      <c r="O107" s="274"/>
      <c r="P107" s="274"/>
      <c r="Q107" s="271"/>
      <c r="R107" s="271"/>
    </row>
    <row r="108" spans="1:18">
      <c r="A108" s="273"/>
      <c r="B108" s="274"/>
      <c r="C108" s="274"/>
      <c r="D108" s="274"/>
      <c r="E108" s="274"/>
      <c r="F108" s="274"/>
      <c r="G108" s="274"/>
      <c r="H108" s="274"/>
      <c r="I108" s="274"/>
      <c r="J108" s="273"/>
      <c r="K108" s="274"/>
      <c r="L108" s="274"/>
      <c r="M108" s="274"/>
      <c r="N108" s="274"/>
      <c r="O108" s="274"/>
      <c r="P108" s="274"/>
      <c r="Q108" s="271"/>
      <c r="R108" s="271"/>
    </row>
    <row r="109" spans="1:18">
      <c r="A109" s="273"/>
      <c r="B109" s="274"/>
      <c r="C109" s="274"/>
      <c r="D109" s="274"/>
      <c r="E109" s="274"/>
      <c r="F109" s="274"/>
      <c r="G109" s="274"/>
      <c r="H109" s="274"/>
      <c r="I109" s="274"/>
      <c r="J109" s="273"/>
      <c r="K109" s="274"/>
      <c r="L109" s="274"/>
      <c r="M109" s="274"/>
      <c r="N109" s="274"/>
      <c r="O109" s="274"/>
      <c r="P109" s="274"/>
      <c r="Q109" s="271"/>
      <c r="R109" s="271"/>
    </row>
    <row r="110" spans="1:18">
      <c r="A110" s="273"/>
      <c r="B110" s="274"/>
      <c r="C110" s="274"/>
      <c r="D110" s="274"/>
      <c r="E110" s="274"/>
      <c r="F110" s="274"/>
      <c r="G110" s="274"/>
      <c r="H110" s="274"/>
      <c r="I110" s="274"/>
      <c r="J110" s="273"/>
      <c r="K110" s="274"/>
      <c r="L110" s="274"/>
      <c r="M110" s="274"/>
      <c r="N110" s="274"/>
      <c r="O110" s="274"/>
      <c r="P110" s="274"/>
      <c r="Q110" s="271"/>
      <c r="R110" s="271"/>
    </row>
    <row r="111" spans="1:18">
      <c r="A111" s="273"/>
      <c r="B111" s="274"/>
      <c r="C111" s="274"/>
      <c r="D111" s="274"/>
      <c r="E111" s="274"/>
      <c r="F111" s="274"/>
      <c r="G111" s="274"/>
      <c r="H111" s="274"/>
      <c r="I111" s="274"/>
      <c r="J111" s="273"/>
      <c r="K111" s="274"/>
      <c r="L111" s="274"/>
      <c r="M111" s="274"/>
      <c r="N111" s="274"/>
      <c r="O111" s="274"/>
      <c r="P111" s="274"/>
      <c r="Q111" s="271"/>
      <c r="R111" s="271"/>
    </row>
    <row r="112" spans="1:18">
      <c r="A112" s="273"/>
      <c r="B112" s="274"/>
      <c r="C112" s="274"/>
      <c r="D112" s="274"/>
      <c r="E112" s="274"/>
      <c r="F112" s="274"/>
      <c r="G112" s="274"/>
      <c r="H112" s="274"/>
      <c r="I112" s="274"/>
      <c r="J112" s="273"/>
      <c r="K112" s="274"/>
      <c r="L112" s="274"/>
      <c r="M112" s="274"/>
      <c r="N112" s="274"/>
      <c r="O112" s="274"/>
      <c r="P112" s="274"/>
      <c r="Q112" s="271"/>
      <c r="R112" s="271"/>
    </row>
    <row r="113" spans="1:18">
      <c r="A113" s="273"/>
      <c r="B113" s="274"/>
      <c r="C113" s="274"/>
      <c r="D113" s="274"/>
      <c r="E113" s="274"/>
      <c r="F113" s="274"/>
      <c r="G113" s="274"/>
      <c r="H113" s="274"/>
      <c r="I113" s="274"/>
      <c r="J113" s="273"/>
      <c r="K113" s="274"/>
      <c r="L113" s="274"/>
      <c r="M113" s="274"/>
      <c r="N113" s="274"/>
      <c r="O113" s="274"/>
      <c r="P113" s="274"/>
      <c r="Q113" s="271"/>
      <c r="R113" s="271"/>
    </row>
    <row r="114" spans="1:18">
      <c r="A114" s="273"/>
      <c r="B114" s="274"/>
      <c r="C114" s="274"/>
      <c r="D114" s="274"/>
      <c r="E114" s="274"/>
      <c r="F114" s="274"/>
      <c r="G114" s="274"/>
      <c r="H114" s="274"/>
      <c r="I114" s="274"/>
      <c r="J114" s="273"/>
      <c r="K114" s="274"/>
      <c r="L114" s="274"/>
      <c r="M114" s="274"/>
      <c r="N114" s="274"/>
      <c r="O114" s="274"/>
      <c r="P114" s="274"/>
      <c r="Q114" s="271"/>
      <c r="R114" s="271"/>
    </row>
    <row r="115" spans="1:18">
      <c r="A115" s="273"/>
      <c r="B115" s="274"/>
      <c r="C115" s="274"/>
      <c r="D115" s="274"/>
      <c r="E115" s="274"/>
      <c r="F115" s="274"/>
      <c r="G115" s="274"/>
      <c r="H115" s="274"/>
      <c r="I115" s="274"/>
      <c r="J115" s="273"/>
      <c r="K115" s="274"/>
      <c r="L115" s="274"/>
      <c r="M115" s="274"/>
      <c r="N115" s="274"/>
      <c r="O115" s="274"/>
      <c r="P115" s="274"/>
      <c r="Q115" s="271"/>
      <c r="R115" s="271"/>
    </row>
    <row r="116" spans="1:18">
      <c r="A116" s="273"/>
      <c r="B116" s="274"/>
      <c r="C116" s="274"/>
      <c r="D116" s="274"/>
      <c r="E116" s="274"/>
      <c r="F116" s="274"/>
      <c r="G116" s="274"/>
      <c r="H116" s="274"/>
      <c r="I116" s="274"/>
      <c r="J116" s="273"/>
      <c r="K116" s="274"/>
      <c r="L116" s="274"/>
      <c r="M116" s="274"/>
      <c r="N116" s="274"/>
      <c r="O116" s="274"/>
      <c r="P116" s="274"/>
      <c r="Q116" s="271"/>
      <c r="R116" s="271"/>
    </row>
    <row r="117" spans="1:18">
      <c r="A117" s="273"/>
      <c r="B117" s="274"/>
      <c r="C117" s="274"/>
      <c r="D117" s="274"/>
      <c r="E117" s="274"/>
      <c r="F117" s="274"/>
      <c r="G117" s="274"/>
      <c r="H117" s="274"/>
      <c r="I117" s="274"/>
      <c r="J117" s="273"/>
      <c r="K117" s="274"/>
      <c r="L117" s="274"/>
      <c r="M117" s="274"/>
      <c r="N117" s="274"/>
      <c r="O117" s="274"/>
      <c r="P117" s="274"/>
      <c r="Q117" s="271"/>
      <c r="R117" s="271"/>
    </row>
    <row r="118" spans="1:18">
      <c r="A118" s="273"/>
      <c r="B118" s="274"/>
      <c r="C118" s="274"/>
      <c r="D118" s="274"/>
      <c r="E118" s="274"/>
      <c r="F118" s="274"/>
      <c r="G118" s="274"/>
      <c r="H118" s="274"/>
      <c r="I118" s="274"/>
      <c r="J118" s="273"/>
      <c r="K118" s="274"/>
      <c r="N118" s="274"/>
      <c r="O118" s="274"/>
      <c r="P118" s="274"/>
      <c r="Q118" s="271"/>
      <c r="R118" s="271"/>
    </row>
    <row r="119" spans="1:18">
      <c r="A119" s="275"/>
      <c r="J119" s="275"/>
    </row>
    <row r="120" spans="1:18">
      <c r="A120" s="275"/>
      <c r="J120" s="275"/>
    </row>
    <row r="121" spans="1:18">
      <c r="A121" s="275"/>
      <c r="J121" s="275"/>
    </row>
    <row r="122" spans="1:18">
      <c r="A122" s="275"/>
      <c r="J122" s="275"/>
    </row>
    <row r="123" spans="1:18">
      <c r="A123" s="275"/>
      <c r="J123" s="275"/>
    </row>
    <row r="124" spans="1:18">
      <c r="A124" s="275"/>
      <c r="J124" s="275"/>
    </row>
    <row r="125" spans="1:18">
      <c r="A125" s="275"/>
      <c r="J125" s="275"/>
    </row>
    <row r="126" spans="1:18">
      <c r="A126" s="275"/>
      <c r="J126" s="275"/>
    </row>
    <row r="127" spans="1:18">
      <c r="A127" s="275"/>
      <c r="J127" s="275"/>
    </row>
    <row r="128" spans="1:18">
      <c r="A128" s="275"/>
      <c r="J128" s="275"/>
      <c r="L128" s="18"/>
      <c r="M128" s="18"/>
    </row>
    <row r="129" spans="1:18">
      <c r="A129" s="275"/>
      <c r="B129" s="18"/>
      <c r="C129" s="18"/>
      <c r="D129" s="18"/>
      <c r="E129" s="18"/>
      <c r="F129" s="18"/>
      <c r="G129" s="18"/>
      <c r="H129" s="18"/>
      <c r="I129" s="18"/>
      <c r="J129" s="275"/>
      <c r="K129" s="18"/>
      <c r="L129" s="18"/>
      <c r="M129" s="18"/>
      <c r="N129" s="18"/>
      <c r="O129" s="18"/>
      <c r="P129" s="18"/>
      <c r="Q129" s="18"/>
      <c r="R129" s="18"/>
    </row>
    <row r="130" spans="1:18">
      <c r="A130" s="275"/>
      <c r="B130" s="18"/>
      <c r="C130" s="18"/>
      <c r="D130" s="18"/>
      <c r="E130" s="18"/>
      <c r="F130" s="18"/>
      <c r="G130" s="18"/>
      <c r="H130" s="18"/>
      <c r="I130" s="18"/>
      <c r="J130" s="275"/>
      <c r="K130" s="18"/>
      <c r="L130" s="18"/>
      <c r="M130" s="18"/>
      <c r="N130" s="18"/>
      <c r="O130" s="18"/>
      <c r="P130" s="18"/>
      <c r="Q130" s="18"/>
      <c r="R130" s="18"/>
    </row>
    <row r="131" spans="1:18">
      <c r="A131" s="275"/>
      <c r="B131" s="18"/>
      <c r="C131" s="18"/>
      <c r="D131" s="18"/>
      <c r="E131" s="18"/>
      <c r="F131" s="18"/>
      <c r="G131" s="18"/>
      <c r="H131" s="18"/>
      <c r="I131" s="18"/>
      <c r="J131" s="275"/>
      <c r="K131" s="18"/>
      <c r="L131" s="18"/>
      <c r="M131" s="18"/>
      <c r="N131" s="18"/>
      <c r="O131" s="18"/>
      <c r="P131" s="18"/>
      <c r="Q131" s="18"/>
      <c r="R131" s="18"/>
    </row>
    <row r="132" spans="1:18">
      <c r="A132" s="275"/>
      <c r="B132" s="18"/>
      <c r="C132" s="18"/>
      <c r="D132" s="18"/>
      <c r="E132" s="18"/>
      <c r="F132" s="18"/>
      <c r="G132" s="18"/>
      <c r="H132" s="18"/>
      <c r="I132" s="18"/>
      <c r="J132" s="275"/>
      <c r="K132" s="18"/>
      <c r="L132" s="18"/>
      <c r="M132" s="18"/>
      <c r="N132" s="18"/>
      <c r="O132" s="18"/>
      <c r="P132" s="18"/>
      <c r="Q132" s="18"/>
      <c r="R132" s="18"/>
    </row>
    <row r="133" spans="1:18">
      <c r="A133" s="275"/>
      <c r="B133" s="18"/>
      <c r="C133" s="18"/>
      <c r="D133" s="18"/>
      <c r="E133" s="18"/>
      <c r="F133" s="18"/>
      <c r="G133" s="18"/>
      <c r="H133" s="18"/>
      <c r="I133" s="18"/>
      <c r="J133" s="275"/>
      <c r="K133" s="18"/>
      <c r="L133" s="18"/>
      <c r="M133" s="18"/>
      <c r="N133" s="18"/>
      <c r="O133" s="18"/>
      <c r="P133" s="18"/>
      <c r="Q133" s="18"/>
      <c r="R133" s="18"/>
    </row>
    <row r="134" spans="1:18">
      <c r="A134" s="275"/>
      <c r="B134" s="18"/>
      <c r="C134" s="18"/>
      <c r="D134" s="18"/>
      <c r="E134" s="18"/>
      <c r="F134" s="18"/>
      <c r="G134" s="18"/>
      <c r="H134" s="18"/>
      <c r="I134" s="18"/>
      <c r="J134" s="275"/>
      <c r="K134" s="18"/>
      <c r="L134" s="18"/>
      <c r="M134" s="18"/>
      <c r="N134" s="18"/>
      <c r="O134" s="18"/>
      <c r="P134" s="18"/>
      <c r="Q134" s="18"/>
      <c r="R134" s="18"/>
    </row>
    <row r="135" spans="1:18">
      <c r="A135" s="275"/>
      <c r="B135" s="18"/>
      <c r="C135" s="18"/>
      <c r="D135" s="18"/>
      <c r="E135" s="18"/>
      <c r="F135" s="18"/>
      <c r="G135" s="18"/>
      <c r="H135" s="18"/>
      <c r="I135" s="18"/>
      <c r="J135" s="275"/>
      <c r="K135" s="18"/>
      <c r="L135" s="18"/>
      <c r="M135" s="18"/>
      <c r="N135" s="18"/>
      <c r="O135" s="18"/>
      <c r="P135" s="18"/>
      <c r="Q135" s="18"/>
      <c r="R135" s="18"/>
    </row>
    <row r="136" spans="1:18">
      <c r="A136" s="275"/>
      <c r="B136" s="18"/>
      <c r="C136" s="18"/>
      <c r="D136" s="18"/>
      <c r="E136" s="18"/>
      <c r="F136" s="18"/>
      <c r="G136" s="18"/>
      <c r="H136" s="18"/>
      <c r="I136" s="18"/>
      <c r="J136" s="275"/>
      <c r="K136" s="18"/>
      <c r="L136" s="18"/>
      <c r="M136" s="18"/>
      <c r="N136" s="18"/>
      <c r="O136" s="18"/>
      <c r="P136" s="18"/>
      <c r="Q136" s="18"/>
      <c r="R136" s="18"/>
    </row>
    <row r="137" spans="1:18">
      <c r="A137" s="275"/>
      <c r="B137" s="18"/>
      <c r="C137" s="18"/>
      <c r="D137" s="18"/>
      <c r="E137" s="18"/>
      <c r="F137" s="18"/>
      <c r="G137" s="18"/>
      <c r="H137" s="18"/>
      <c r="I137" s="18"/>
      <c r="J137" s="275"/>
      <c r="K137" s="18"/>
      <c r="L137" s="18"/>
      <c r="M137" s="18"/>
      <c r="N137" s="18"/>
      <c r="O137" s="18"/>
      <c r="P137" s="18"/>
      <c r="Q137" s="18"/>
      <c r="R137" s="18"/>
    </row>
    <row r="138" spans="1:18">
      <c r="A138" s="275"/>
      <c r="B138" s="18"/>
      <c r="C138" s="18"/>
      <c r="D138" s="18"/>
      <c r="E138" s="18"/>
      <c r="F138" s="18"/>
      <c r="G138" s="18"/>
      <c r="H138" s="18"/>
      <c r="I138" s="18"/>
      <c r="J138" s="275"/>
      <c r="K138" s="18"/>
      <c r="L138" s="18"/>
      <c r="M138" s="18"/>
      <c r="N138" s="18"/>
      <c r="O138" s="18"/>
      <c r="P138" s="18"/>
      <c r="Q138" s="18"/>
      <c r="R138" s="18"/>
    </row>
    <row r="139" spans="1:18">
      <c r="A139" s="275"/>
      <c r="B139" s="18"/>
      <c r="C139" s="18"/>
      <c r="D139" s="18"/>
      <c r="E139" s="18"/>
      <c r="F139" s="18"/>
      <c r="G139" s="18"/>
      <c r="H139" s="18"/>
      <c r="I139" s="18"/>
      <c r="J139" s="275"/>
      <c r="K139" s="18"/>
      <c r="L139" s="18"/>
      <c r="M139" s="18"/>
      <c r="N139" s="18"/>
      <c r="O139" s="18"/>
      <c r="P139" s="18"/>
      <c r="Q139" s="18"/>
      <c r="R139" s="18"/>
    </row>
    <row r="140" spans="1:18">
      <c r="A140" s="275"/>
      <c r="B140" s="18"/>
      <c r="C140" s="18"/>
      <c r="D140" s="18"/>
      <c r="E140" s="18"/>
      <c r="F140" s="18"/>
      <c r="G140" s="18"/>
      <c r="H140" s="18"/>
      <c r="I140" s="18"/>
      <c r="J140" s="275"/>
      <c r="K140" s="18"/>
      <c r="L140" s="18"/>
      <c r="M140" s="18"/>
      <c r="N140" s="18"/>
      <c r="O140" s="18"/>
      <c r="P140" s="18"/>
      <c r="Q140" s="18"/>
      <c r="R140" s="18"/>
    </row>
    <row r="141" spans="1:18">
      <c r="A141" s="275"/>
      <c r="B141" s="18"/>
      <c r="C141" s="18"/>
      <c r="D141" s="18"/>
      <c r="E141" s="18"/>
      <c r="F141" s="18"/>
      <c r="G141" s="18"/>
      <c r="H141" s="18"/>
      <c r="I141" s="18"/>
      <c r="J141" s="275"/>
      <c r="K141" s="18"/>
      <c r="L141" s="18"/>
      <c r="M141" s="18"/>
      <c r="N141" s="18"/>
      <c r="O141" s="18"/>
      <c r="P141" s="18"/>
      <c r="Q141" s="18"/>
      <c r="R141" s="18"/>
    </row>
    <row r="142" spans="1:18">
      <c r="A142" s="275"/>
      <c r="B142" s="18"/>
      <c r="C142" s="18"/>
      <c r="D142" s="18"/>
      <c r="E142" s="18"/>
      <c r="F142" s="18"/>
      <c r="G142" s="18"/>
      <c r="H142" s="18"/>
      <c r="I142" s="18"/>
      <c r="J142" s="275"/>
      <c r="K142" s="18"/>
      <c r="L142" s="18"/>
      <c r="M142" s="18"/>
      <c r="N142" s="18"/>
      <c r="O142" s="18"/>
      <c r="P142" s="18"/>
      <c r="Q142" s="18"/>
      <c r="R142" s="18"/>
    </row>
    <row r="143" spans="1:18">
      <c r="A143" s="275"/>
      <c r="B143" s="18"/>
      <c r="C143" s="18"/>
      <c r="D143" s="18"/>
      <c r="E143" s="18"/>
      <c r="F143" s="18"/>
      <c r="G143" s="18"/>
      <c r="H143" s="18"/>
      <c r="I143" s="18"/>
      <c r="J143" s="275"/>
      <c r="K143" s="18"/>
      <c r="L143" s="18"/>
      <c r="M143" s="18"/>
      <c r="N143" s="18"/>
      <c r="O143" s="18"/>
      <c r="P143" s="18"/>
      <c r="Q143" s="18"/>
      <c r="R143" s="18"/>
    </row>
    <row r="144" spans="1:18">
      <c r="A144" s="275"/>
      <c r="B144" s="18"/>
      <c r="C144" s="18"/>
      <c r="D144" s="18"/>
      <c r="E144" s="18"/>
      <c r="F144" s="18"/>
      <c r="G144" s="18"/>
      <c r="H144" s="18"/>
      <c r="I144" s="18"/>
      <c r="J144" s="275"/>
      <c r="K144" s="18"/>
      <c r="L144" s="18"/>
      <c r="M144" s="18"/>
      <c r="N144" s="18"/>
      <c r="O144" s="18"/>
      <c r="P144" s="18"/>
      <c r="Q144" s="18"/>
      <c r="R144" s="18"/>
    </row>
    <row r="145" spans="1:18">
      <c r="A145" s="275"/>
      <c r="B145" s="18"/>
      <c r="C145" s="18"/>
      <c r="D145" s="18"/>
      <c r="E145" s="18"/>
      <c r="F145" s="18"/>
      <c r="G145" s="18"/>
      <c r="H145" s="18"/>
      <c r="I145" s="18"/>
      <c r="J145" s="275"/>
      <c r="K145" s="18"/>
      <c r="L145" s="18"/>
      <c r="M145" s="18"/>
      <c r="N145" s="18"/>
      <c r="O145" s="18"/>
      <c r="P145" s="18"/>
      <c r="Q145" s="18"/>
      <c r="R145" s="18"/>
    </row>
    <row r="146" spans="1:18">
      <c r="A146" s="275"/>
      <c r="B146" s="18"/>
      <c r="C146" s="18"/>
      <c r="D146" s="18"/>
      <c r="E146" s="18"/>
      <c r="F146" s="18"/>
      <c r="G146" s="18"/>
      <c r="H146" s="18"/>
      <c r="I146" s="18"/>
      <c r="J146" s="275"/>
      <c r="K146" s="18"/>
      <c r="L146" s="18"/>
      <c r="M146" s="18"/>
      <c r="N146" s="18"/>
      <c r="O146" s="18"/>
      <c r="P146" s="18"/>
      <c r="Q146" s="18"/>
      <c r="R146" s="18"/>
    </row>
    <row r="147" spans="1:18">
      <c r="A147" s="275"/>
      <c r="B147" s="18"/>
      <c r="C147" s="18"/>
      <c r="D147" s="18"/>
      <c r="E147" s="18"/>
      <c r="F147" s="18"/>
      <c r="G147" s="18"/>
      <c r="H147" s="18"/>
      <c r="I147" s="18"/>
      <c r="J147" s="275"/>
      <c r="K147" s="18"/>
      <c r="L147" s="18"/>
      <c r="M147" s="18"/>
      <c r="N147" s="18"/>
      <c r="O147" s="18"/>
      <c r="P147" s="18"/>
      <c r="Q147" s="18"/>
      <c r="R147" s="18"/>
    </row>
    <row r="148" spans="1:18">
      <c r="A148" s="275"/>
      <c r="B148" s="18"/>
      <c r="C148" s="18"/>
      <c r="D148" s="18"/>
      <c r="E148" s="18"/>
      <c r="F148" s="18"/>
      <c r="G148" s="18"/>
      <c r="H148" s="18"/>
      <c r="I148" s="18"/>
      <c r="J148" s="275"/>
      <c r="K148" s="18"/>
      <c r="L148" s="18"/>
      <c r="M148" s="18"/>
      <c r="N148" s="18"/>
      <c r="O148" s="18"/>
      <c r="P148" s="18"/>
      <c r="Q148" s="18"/>
      <c r="R148" s="18"/>
    </row>
    <row r="149" spans="1:18">
      <c r="A149" s="275"/>
      <c r="B149" s="18"/>
      <c r="C149" s="18"/>
      <c r="D149" s="18"/>
      <c r="E149" s="18"/>
      <c r="F149" s="18"/>
      <c r="G149" s="18"/>
      <c r="H149" s="18"/>
      <c r="I149" s="18"/>
      <c r="J149" s="275"/>
      <c r="K149" s="18"/>
      <c r="L149" s="18"/>
      <c r="M149" s="18"/>
      <c r="N149" s="18"/>
      <c r="O149" s="18"/>
      <c r="P149" s="18"/>
      <c r="Q149" s="18"/>
      <c r="R149" s="18"/>
    </row>
    <row r="150" spans="1:18">
      <c r="A150" s="275"/>
      <c r="B150" s="18"/>
      <c r="C150" s="18"/>
      <c r="D150" s="18"/>
      <c r="E150" s="18"/>
      <c r="F150" s="18"/>
      <c r="G150" s="18"/>
      <c r="H150" s="18"/>
      <c r="I150" s="18"/>
      <c r="J150" s="275"/>
      <c r="K150" s="18"/>
      <c r="L150" s="18"/>
      <c r="M150" s="18"/>
      <c r="N150" s="18"/>
      <c r="O150" s="18"/>
      <c r="P150" s="18"/>
      <c r="Q150" s="18"/>
      <c r="R150" s="18"/>
    </row>
    <row r="151" spans="1:18">
      <c r="A151" s="275"/>
      <c r="B151" s="18"/>
      <c r="C151" s="18"/>
      <c r="D151" s="18"/>
      <c r="E151" s="18"/>
      <c r="F151" s="18"/>
      <c r="G151" s="18"/>
      <c r="H151" s="18"/>
      <c r="I151" s="18"/>
      <c r="J151" s="275"/>
      <c r="K151" s="18"/>
      <c r="L151" s="18"/>
      <c r="M151" s="18"/>
      <c r="N151" s="18"/>
      <c r="O151" s="18"/>
      <c r="P151" s="18"/>
      <c r="Q151" s="18"/>
      <c r="R151" s="18"/>
    </row>
    <row r="152" spans="1:18">
      <c r="A152" s="275"/>
      <c r="B152" s="18"/>
      <c r="C152" s="18"/>
      <c r="D152" s="18"/>
      <c r="E152" s="18"/>
      <c r="F152" s="18"/>
      <c r="G152" s="18"/>
      <c r="H152" s="18"/>
      <c r="I152" s="18"/>
      <c r="J152" s="275"/>
      <c r="K152" s="18"/>
      <c r="L152" s="18"/>
      <c r="M152" s="18"/>
      <c r="N152" s="18"/>
      <c r="O152" s="18"/>
      <c r="P152" s="18"/>
      <c r="Q152" s="18"/>
      <c r="R152" s="18"/>
    </row>
    <row r="153" spans="1:18">
      <c r="A153" s="275"/>
      <c r="B153" s="18"/>
      <c r="C153" s="18"/>
      <c r="D153" s="18"/>
      <c r="E153" s="18"/>
      <c r="F153" s="18"/>
      <c r="G153" s="18"/>
      <c r="H153" s="18"/>
      <c r="I153" s="18"/>
      <c r="J153" s="275"/>
      <c r="K153" s="18"/>
      <c r="L153" s="18"/>
      <c r="M153" s="18"/>
      <c r="N153" s="18"/>
      <c r="O153" s="18"/>
      <c r="P153" s="18"/>
      <c r="Q153" s="18"/>
      <c r="R153" s="18"/>
    </row>
    <row r="154" spans="1:18">
      <c r="A154" s="275"/>
      <c r="B154" s="18"/>
      <c r="C154" s="18"/>
      <c r="D154" s="18"/>
      <c r="E154" s="18"/>
      <c r="F154" s="18"/>
      <c r="G154" s="18"/>
      <c r="H154" s="18"/>
      <c r="I154" s="18"/>
      <c r="J154" s="275"/>
      <c r="K154" s="18"/>
      <c r="L154" s="18"/>
      <c r="M154" s="18"/>
      <c r="N154" s="18"/>
      <c r="O154" s="18"/>
      <c r="P154" s="18"/>
      <c r="Q154" s="18"/>
      <c r="R154" s="18"/>
    </row>
    <row r="155" spans="1:18">
      <c r="A155" s="275"/>
      <c r="B155" s="18"/>
      <c r="C155" s="18"/>
      <c r="D155" s="18"/>
      <c r="E155" s="18"/>
      <c r="F155" s="18"/>
      <c r="G155" s="18"/>
      <c r="H155" s="18"/>
      <c r="I155" s="18"/>
      <c r="J155" s="275"/>
      <c r="K155" s="18"/>
      <c r="L155" s="18"/>
      <c r="M155" s="18"/>
      <c r="N155" s="18"/>
      <c r="O155" s="18"/>
      <c r="P155" s="18"/>
      <c r="Q155" s="18"/>
      <c r="R155" s="18"/>
    </row>
    <row r="156" spans="1:18">
      <c r="A156" s="275"/>
      <c r="B156" s="18"/>
      <c r="C156" s="18"/>
      <c r="D156" s="18"/>
      <c r="E156" s="18"/>
      <c r="F156" s="18"/>
      <c r="G156" s="18"/>
      <c r="H156" s="18"/>
      <c r="I156" s="18"/>
      <c r="J156" s="275"/>
      <c r="K156" s="18"/>
      <c r="L156" s="18"/>
      <c r="M156" s="18"/>
      <c r="N156" s="18"/>
      <c r="O156" s="18"/>
      <c r="P156" s="18"/>
      <c r="Q156" s="18"/>
      <c r="R156" s="18"/>
    </row>
    <row r="157" spans="1:18">
      <c r="A157" s="275"/>
      <c r="B157" s="18"/>
      <c r="C157" s="18"/>
      <c r="D157" s="18"/>
      <c r="E157" s="18"/>
      <c r="F157" s="18"/>
      <c r="G157" s="18"/>
      <c r="H157" s="18"/>
      <c r="I157" s="18"/>
      <c r="J157" s="275"/>
      <c r="K157" s="18"/>
      <c r="L157" s="18"/>
      <c r="M157" s="18"/>
      <c r="N157" s="18"/>
      <c r="O157" s="18"/>
      <c r="P157" s="18"/>
      <c r="Q157" s="18"/>
      <c r="R157" s="18"/>
    </row>
    <row r="158" spans="1:18">
      <c r="A158" s="275"/>
      <c r="B158" s="18"/>
      <c r="C158" s="18"/>
      <c r="D158" s="18"/>
      <c r="E158" s="18"/>
      <c r="F158" s="18"/>
      <c r="G158" s="18"/>
      <c r="H158" s="18"/>
      <c r="I158" s="18"/>
      <c r="J158" s="275"/>
      <c r="K158" s="18"/>
      <c r="L158" s="18"/>
      <c r="M158" s="18"/>
      <c r="N158" s="18"/>
      <c r="O158" s="18"/>
      <c r="P158" s="18"/>
      <c r="Q158" s="18"/>
      <c r="R158" s="18"/>
    </row>
    <row r="159" spans="1:18">
      <c r="A159" s="275"/>
      <c r="B159" s="18"/>
      <c r="C159" s="18"/>
      <c r="D159" s="18"/>
      <c r="E159" s="18"/>
      <c r="F159" s="18"/>
      <c r="G159" s="18"/>
      <c r="H159" s="18"/>
      <c r="I159" s="18"/>
      <c r="J159" s="275"/>
      <c r="K159" s="18"/>
      <c r="L159" s="18"/>
      <c r="M159" s="18"/>
      <c r="N159" s="18"/>
      <c r="O159" s="18"/>
      <c r="P159" s="18"/>
      <c r="Q159" s="18"/>
      <c r="R159" s="18"/>
    </row>
    <row r="160" spans="1:18">
      <c r="A160" s="275"/>
      <c r="B160" s="18"/>
      <c r="C160" s="18"/>
      <c r="D160" s="18"/>
      <c r="E160" s="18"/>
      <c r="F160" s="18"/>
      <c r="G160" s="18"/>
      <c r="H160" s="18"/>
      <c r="I160" s="18"/>
      <c r="J160" s="275"/>
      <c r="K160" s="18"/>
      <c r="L160" s="18"/>
      <c r="M160" s="18"/>
      <c r="N160" s="18"/>
      <c r="O160" s="18"/>
      <c r="P160" s="18"/>
      <c r="Q160" s="18"/>
      <c r="R160" s="18"/>
    </row>
    <row r="161" spans="1:18">
      <c r="A161" s="275"/>
      <c r="B161" s="18"/>
      <c r="C161" s="18"/>
      <c r="D161" s="18"/>
      <c r="E161" s="18"/>
      <c r="F161" s="18"/>
      <c r="G161" s="18"/>
      <c r="H161" s="18"/>
      <c r="I161" s="18"/>
      <c r="J161" s="275"/>
      <c r="K161" s="18"/>
      <c r="L161" s="18"/>
      <c r="M161" s="18"/>
      <c r="N161" s="18"/>
      <c r="O161" s="18"/>
      <c r="P161" s="18"/>
      <c r="Q161" s="18"/>
      <c r="R161" s="18"/>
    </row>
    <row r="162" spans="1:18">
      <c r="A162" s="275"/>
      <c r="B162" s="18"/>
      <c r="C162" s="18"/>
      <c r="D162" s="18"/>
      <c r="E162" s="18"/>
      <c r="F162" s="18"/>
      <c r="G162" s="18"/>
      <c r="H162" s="18"/>
      <c r="I162" s="18"/>
      <c r="J162" s="275"/>
      <c r="K162" s="18"/>
      <c r="L162" s="18"/>
      <c r="M162" s="18"/>
      <c r="N162" s="18"/>
      <c r="O162" s="18"/>
      <c r="P162" s="18"/>
      <c r="Q162" s="18"/>
      <c r="R162" s="18"/>
    </row>
    <row r="163" spans="1:18">
      <c r="A163" s="275"/>
      <c r="B163" s="18"/>
      <c r="C163" s="18"/>
      <c r="D163" s="18"/>
      <c r="E163" s="18"/>
      <c r="F163" s="18"/>
      <c r="G163" s="18"/>
      <c r="H163" s="18"/>
      <c r="I163" s="18"/>
      <c r="J163" s="275"/>
      <c r="K163" s="18"/>
      <c r="L163" s="18"/>
      <c r="M163" s="18"/>
      <c r="N163" s="18"/>
      <c r="O163" s="18"/>
      <c r="P163" s="18"/>
      <c r="Q163" s="18"/>
      <c r="R163" s="18"/>
    </row>
    <row r="164" spans="1:18">
      <c r="A164" s="275"/>
      <c r="B164" s="18"/>
      <c r="C164" s="18"/>
      <c r="D164" s="18"/>
      <c r="E164" s="18"/>
      <c r="F164" s="18"/>
      <c r="G164" s="18"/>
      <c r="H164" s="18"/>
      <c r="I164" s="18"/>
      <c r="J164" s="275"/>
      <c r="K164" s="18"/>
      <c r="L164" s="18"/>
      <c r="M164" s="18"/>
      <c r="N164" s="18"/>
      <c r="O164" s="18"/>
      <c r="P164" s="18"/>
      <c r="Q164" s="18"/>
      <c r="R164" s="18"/>
    </row>
    <row r="165" spans="1:18">
      <c r="A165" s="275"/>
      <c r="B165" s="18"/>
      <c r="C165" s="18"/>
      <c r="D165" s="18"/>
      <c r="E165" s="18"/>
      <c r="F165" s="18"/>
      <c r="G165" s="18"/>
      <c r="H165" s="18"/>
      <c r="I165" s="18"/>
      <c r="J165" s="275"/>
      <c r="K165" s="18"/>
      <c r="L165" s="18"/>
      <c r="M165" s="18"/>
      <c r="N165" s="18"/>
      <c r="O165" s="18"/>
      <c r="P165" s="18"/>
      <c r="Q165" s="18"/>
      <c r="R165" s="18"/>
    </row>
    <row r="166" spans="1:18">
      <c r="A166" s="275"/>
      <c r="B166" s="18"/>
      <c r="C166" s="18"/>
      <c r="D166" s="18"/>
      <c r="E166" s="18"/>
      <c r="F166" s="18"/>
      <c r="G166" s="18"/>
      <c r="H166" s="18"/>
      <c r="I166" s="18"/>
      <c r="J166" s="275"/>
      <c r="K166" s="18"/>
      <c r="L166" s="18"/>
      <c r="M166" s="18"/>
      <c r="N166" s="18"/>
      <c r="O166" s="18"/>
      <c r="P166" s="18"/>
      <c r="Q166" s="18"/>
      <c r="R166" s="18"/>
    </row>
    <row r="167" spans="1:18">
      <c r="A167" s="275"/>
      <c r="B167" s="18"/>
      <c r="C167" s="18"/>
      <c r="D167" s="18"/>
      <c r="E167" s="18"/>
      <c r="F167" s="18"/>
      <c r="G167" s="18"/>
      <c r="H167" s="18"/>
      <c r="I167" s="18"/>
      <c r="J167" s="275"/>
      <c r="K167" s="18"/>
      <c r="L167" s="18"/>
      <c r="M167" s="18"/>
      <c r="N167" s="18"/>
      <c r="O167" s="18"/>
      <c r="P167" s="18"/>
      <c r="Q167" s="18"/>
      <c r="R167" s="18"/>
    </row>
    <row r="168" spans="1:18">
      <c r="A168" s="275"/>
      <c r="B168" s="18"/>
      <c r="C168" s="18"/>
      <c r="D168" s="18"/>
      <c r="E168" s="18"/>
      <c r="F168" s="18"/>
      <c r="G168" s="18"/>
      <c r="H168" s="18"/>
      <c r="I168" s="18"/>
      <c r="J168" s="275"/>
      <c r="K168" s="18"/>
      <c r="L168" s="18"/>
      <c r="M168" s="18"/>
      <c r="N168" s="18"/>
      <c r="O168" s="18"/>
      <c r="P168" s="18"/>
      <c r="Q168" s="18"/>
      <c r="R168" s="18"/>
    </row>
    <row r="169" spans="1:18">
      <c r="A169" s="275"/>
      <c r="B169" s="18"/>
      <c r="C169" s="18"/>
      <c r="D169" s="18"/>
      <c r="E169" s="18"/>
      <c r="F169" s="18"/>
      <c r="G169" s="18"/>
      <c r="H169" s="18"/>
      <c r="I169" s="18"/>
      <c r="J169" s="275"/>
      <c r="K169" s="18"/>
      <c r="L169" s="18"/>
      <c r="M169" s="18"/>
      <c r="N169" s="18"/>
      <c r="O169" s="18"/>
      <c r="P169" s="18"/>
      <c r="Q169" s="18"/>
      <c r="R169" s="18"/>
    </row>
    <row r="170" spans="1:18">
      <c r="A170" s="275"/>
      <c r="B170" s="18"/>
      <c r="C170" s="18"/>
      <c r="D170" s="18"/>
      <c r="E170" s="18"/>
      <c r="F170" s="18"/>
      <c r="G170" s="18"/>
      <c r="H170" s="18"/>
      <c r="I170" s="18"/>
      <c r="J170" s="275"/>
      <c r="K170" s="18"/>
      <c r="L170" s="18"/>
      <c r="M170" s="18"/>
      <c r="N170" s="18"/>
      <c r="O170" s="18"/>
      <c r="P170" s="18"/>
      <c r="Q170" s="18"/>
      <c r="R170" s="18"/>
    </row>
    <row r="171" spans="1:18">
      <c r="A171" s="275"/>
      <c r="B171" s="18"/>
      <c r="C171" s="18"/>
      <c r="D171" s="18"/>
      <c r="E171" s="18"/>
      <c r="F171" s="18"/>
      <c r="G171" s="18"/>
      <c r="H171" s="18"/>
      <c r="I171" s="18"/>
      <c r="J171" s="275"/>
      <c r="K171" s="18"/>
      <c r="L171" s="18"/>
      <c r="M171" s="18"/>
      <c r="N171" s="18"/>
      <c r="O171" s="18"/>
      <c r="P171" s="18"/>
      <c r="Q171" s="18"/>
      <c r="R171" s="18"/>
    </row>
    <row r="172" spans="1:18">
      <c r="A172" s="275"/>
      <c r="B172" s="18"/>
      <c r="C172" s="18"/>
      <c r="D172" s="18"/>
      <c r="E172" s="18"/>
      <c r="F172" s="18"/>
      <c r="G172" s="18"/>
      <c r="H172" s="18"/>
      <c r="I172" s="18"/>
      <c r="J172" s="275"/>
      <c r="K172" s="18"/>
      <c r="L172" s="18"/>
      <c r="M172" s="18"/>
      <c r="N172" s="18"/>
      <c r="O172" s="18"/>
      <c r="P172" s="18"/>
      <c r="Q172" s="18"/>
      <c r="R172" s="18"/>
    </row>
    <row r="173" spans="1:18">
      <c r="A173" s="275"/>
      <c r="B173" s="18"/>
      <c r="C173" s="18"/>
      <c r="D173" s="18"/>
      <c r="E173" s="18"/>
      <c r="F173" s="18"/>
      <c r="G173" s="18"/>
      <c r="H173" s="18"/>
      <c r="I173" s="18"/>
      <c r="J173" s="275"/>
      <c r="K173" s="18"/>
      <c r="L173" s="18"/>
      <c r="M173" s="18"/>
      <c r="N173" s="18"/>
      <c r="O173" s="18"/>
      <c r="P173" s="18"/>
      <c r="Q173" s="18"/>
      <c r="R173" s="18"/>
    </row>
    <row r="174" spans="1:18">
      <c r="A174" s="275"/>
      <c r="B174" s="18"/>
      <c r="C174" s="18"/>
      <c r="D174" s="18"/>
      <c r="E174" s="18"/>
      <c r="F174" s="18"/>
      <c r="G174" s="18"/>
      <c r="H174" s="18"/>
      <c r="I174" s="18"/>
      <c r="J174" s="275"/>
      <c r="K174" s="18"/>
      <c r="L174" s="18"/>
      <c r="M174" s="18"/>
      <c r="N174" s="18"/>
      <c r="O174" s="18"/>
      <c r="P174" s="18"/>
      <c r="Q174" s="18"/>
      <c r="R174" s="18"/>
    </row>
    <row r="175" spans="1:18">
      <c r="A175" s="275"/>
      <c r="B175" s="18"/>
      <c r="C175" s="18"/>
      <c r="D175" s="18"/>
      <c r="E175" s="18"/>
      <c r="F175" s="18"/>
      <c r="G175" s="18"/>
      <c r="H175" s="18"/>
      <c r="I175" s="18"/>
      <c r="J175" s="275"/>
      <c r="K175" s="18"/>
      <c r="L175" s="18"/>
      <c r="M175" s="18"/>
      <c r="N175" s="18"/>
      <c r="O175" s="18"/>
      <c r="P175" s="18"/>
      <c r="Q175" s="18"/>
      <c r="R175" s="18"/>
    </row>
    <row r="176" spans="1:18">
      <c r="A176" s="275"/>
      <c r="B176" s="18"/>
      <c r="C176" s="18"/>
      <c r="D176" s="18"/>
      <c r="E176" s="18"/>
      <c r="F176" s="18"/>
      <c r="G176" s="18"/>
      <c r="H176" s="18"/>
      <c r="I176" s="18"/>
      <c r="J176" s="275"/>
      <c r="K176" s="18"/>
      <c r="L176" s="18"/>
      <c r="M176" s="18"/>
      <c r="N176" s="18"/>
      <c r="O176" s="18"/>
      <c r="P176" s="18"/>
      <c r="Q176" s="18"/>
      <c r="R176" s="18"/>
    </row>
    <row r="177" spans="1:18">
      <c r="A177" s="275"/>
      <c r="B177" s="18"/>
      <c r="C177" s="18"/>
      <c r="D177" s="18"/>
      <c r="E177" s="18"/>
      <c r="F177" s="18"/>
      <c r="G177" s="18"/>
      <c r="H177" s="18"/>
      <c r="I177" s="18"/>
      <c r="J177" s="275"/>
      <c r="K177" s="18"/>
      <c r="L177" s="18"/>
      <c r="M177" s="18"/>
      <c r="N177" s="18"/>
      <c r="O177" s="18"/>
      <c r="P177" s="18"/>
      <c r="Q177" s="18"/>
      <c r="R177" s="18"/>
    </row>
    <row r="178" spans="1:18">
      <c r="A178" s="275"/>
      <c r="B178" s="18"/>
      <c r="C178" s="18"/>
      <c r="D178" s="18"/>
      <c r="E178" s="18"/>
      <c r="F178" s="18"/>
      <c r="G178" s="18"/>
      <c r="H178" s="18"/>
      <c r="I178" s="18"/>
      <c r="J178" s="275"/>
      <c r="K178" s="18"/>
      <c r="L178" s="18"/>
      <c r="M178" s="18"/>
      <c r="N178" s="18"/>
      <c r="O178" s="18"/>
      <c r="P178" s="18"/>
      <c r="Q178" s="18"/>
      <c r="R178" s="18"/>
    </row>
    <row r="179" spans="1:18">
      <c r="A179" s="275"/>
      <c r="B179" s="18"/>
      <c r="C179" s="18"/>
      <c r="D179" s="18"/>
      <c r="E179" s="18"/>
      <c r="F179" s="18"/>
      <c r="G179" s="18"/>
      <c r="H179" s="18"/>
      <c r="I179" s="18"/>
      <c r="J179" s="275"/>
      <c r="K179" s="18"/>
      <c r="L179" s="18"/>
      <c r="M179" s="18"/>
      <c r="N179" s="18"/>
      <c r="O179" s="18"/>
      <c r="P179" s="18"/>
      <c r="Q179" s="18"/>
      <c r="R179" s="18"/>
    </row>
    <row r="180" spans="1:18">
      <c r="A180" s="275"/>
      <c r="B180" s="18"/>
      <c r="C180" s="18"/>
      <c r="D180" s="18"/>
      <c r="E180" s="18"/>
      <c r="F180" s="18"/>
      <c r="G180" s="18"/>
      <c r="H180" s="18"/>
      <c r="I180" s="18"/>
      <c r="J180" s="275"/>
      <c r="K180" s="18"/>
      <c r="L180" s="18"/>
      <c r="M180" s="18"/>
      <c r="N180" s="18"/>
      <c r="O180" s="18"/>
      <c r="P180" s="18"/>
      <c r="Q180" s="18"/>
      <c r="R180" s="18"/>
    </row>
    <row r="181" spans="1:18">
      <c r="A181" s="275"/>
      <c r="B181" s="18"/>
      <c r="C181" s="18"/>
      <c r="D181" s="18"/>
      <c r="E181" s="18"/>
      <c r="F181" s="18"/>
      <c r="G181" s="18"/>
      <c r="H181" s="18"/>
      <c r="I181" s="18"/>
      <c r="J181" s="275"/>
      <c r="K181" s="18"/>
      <c r="L181" s="18"/>
      <c r="M181" s="18"/>
      <c r="N181" s="18"/>
      <c r="O181" s="18"/>
      <c r="P181" s="18"/>
      <c r="Q181" s="18"/>
      <c r="R181" s="18"/>
    </row>
    <row r="182" spans="1:18">
      <c r="A182" s="275"/>
      <c r="B182" s="18"/>
      <c r="C182" s="18"/>
      <c r="D182" s="18"/>
      <c r="E182" s="18"/>
      <c r="F182" s="18"/>
      <c r="G182" s="18"/>
      <c r="H182" s="18"/>
      <c r="I182" s="18"/>
      <c r="J182" s="275"/>
      <c r="K182" s="18"/>
      <c r="L182" s="18"/>
      <c r="M182" s="18"/>
      <c r="N182" s="18"/>
      <c r="O182" s="18"/>
      <c r="P182" s="18"/>
      <c r="Q182" s="18"/>
      <c r="R182" s="18"/>
    </row>
    <row r="183" spans="1:18">
      <c r="A183" s="275"/>
      <c r="B183" s="18"/>
      <c r="C183" s="18"/>
      <c r="D183" s="18"/>
      <c r="E183" s="18"/>
      <c r="F183" s="18"/>
      <c r="G183" s="18"/>
      <c r="H183" s="18"/>
      <c r="I183" s="18"/>
      <c r="J183" s="275"/>
      <c r="K183" s="18"/>
      <c r="L183" s="18"/>
      <c r="M183" s="18"/>
      <c r="N183" s="18"/>
      <c r="O183" s="18"/>
      <c r="P183" s="18"/>
      <c r="Q183" s="18"/>
      <c r="R183" s="18"/>
    </row>
    <row r="184" spans="1:18">
      <c r="A184" s="275"/>
      <c r="B184" s="18"/>
      <c r="C184" s="18"/>
      <c r="D184" s="18"/>
      <c r="E184" s="18"/>
      <c r="F184" s="18"/>
      <c r="G184" s="18"/>
      <c r="H184" s="18"/>
      <c r="I184" s="18"/>
      <c r="J184" s="275"/>
      <c r="K184" s="18"/>
      <c r="L184" s="18"/>
      <c r="M184" s="18"/>
      <c r="N184" s="18"/>
      <c r="O184" s="18"/>
      <c r="P184" s="18"/>
      <c r="Q184" s="18"/>
      <c r="R184" s="18"/>
    </row>
    <row r="185" spans="1:18">
      <c r="A185" s="275"/>
      <c r="B185" s="18"/>
      <c r="C185" s="18"/>
      <c r="D185" s="18"/>
      <c r="E185" s="18"/>
      <c r="F185" s="18"/>
      <c r="G185" s="18"/>
      <c r="H185" s="18"/>
      <c r="I185" s="18"/>
      <c r="J185" s="275"/>
      <c r="K185" s="18"/>
      <c r="L185" s="18"/>
      <c r="M185" s="18"/>
      <c r="N185" s="18"/>
      <c r="O185" s="18"/>
      <c r="P185" s="18"/>
      <c r="Q185" s="18"/>
      <c r="R185" s="18"/>
    </row>
    <row r="186" spans="1:18">
      <c r="A186" s="275"/>
      <c r="B186" s="18"/>
      <c r="C186" s="18"/>
      <c r="D186" s="18"/>
      <c r="E186" s="18"/>
      <c r="F186" s="18"/>
      <c r="G186" s="18"/>
      <c r="H186" s="18"/>
      <c r="I186" s="18"/>
      <c r="J186" s="275"/>
      <c r="K186" s="18"/>
      <c r="L186" s="18"/>
      <c r="M186" s="18"/>
      <c r="N186" s="18"/>
      <c r="O186" s="18"/>
      <c r="P186" s="18"/>
      <c r="Q186" s="18"/>
      <c r="R186" s="18"/>
    </row>
    <row r="187" spans="1:18">
      <c r="A187" s="275"/>
      <c r="B187" s="18"/>
      <c r="C187" s="18"/>
      <c r="D187" s="18"/>
      <c r="E187" s="18"/>
      <c r="F187" s="18"/>
      <c r="G187" s="18"/>
      <c r="H187" s="18"/>
      <c r="I187" s="18"/>
      <c r="J187" s="275"/>
      <c r="K187" s="18"/>
      <c r="L187" s="18"/>
      <c r="M187" s="18"/>
      <c r="N187" s="18"/>
      <c r="O187" s="18"/>
      <c r="P187" s="18"/>
      <c r="Q187" s="18"/>
      <c r="R187" s="18"/>
    </row>
    <row r="188" spans="1:18">
      <c r="A188" s="275"/>
      <c r="B188" s="18"/>
      <c r="C188" s="18"/>
      <c r="D188" s="18"/>
      <c r="E188" s="18"/>
      <c r="F188" s="18"/>
      <c r="G188" s="18"/>
      <c r="H188" s="18"/>
      <c r="I188" s="18"/>
      <c r="J188" s="275"/>
      <c r="K188" s="18"/>
      <c r="L188" s="18"/>
      <c r="M188" s="18"/>
      <c r="N188" s="18"/>
      <c r="O188" s="18"/>
      <c r="P188" s="18"/>
      <c r="Q188" s="18"/>
      <c r="R188" s="18"/>
    </row>
    <row r="189" spans="1:18">
      <c r="A189" s="275"/>
      <c r="B189" s="18"/>
      <c r="C189" s="18"/>
      <c r="D189" s="18"/>
      <c r="E189" s="18"/>
      <c r="F189" s="18"/>
      <c r="G189" s="18"/>
      <c r="H189" s="18"/>
      <c r="I189" s="18"/>
      <c r="J189" s="275"/>
      <c r="K189" s="18"/>
      <c r="L189" s="18"/>
      <c r="M189" s="18"/>
      <c r="N189" s="18"/>
      <c r="O189" s="18"/>
      <c r="P189" s="18"/>
      <c r="Q189" s="18"/>
      <c r="R189" s="18"/>
    </row>
    <row r="190" spans="1:18">
      <c r="A190" s="275"/>
      <c r="B190" s="18"/>
      <c r="C190" s="18"/>
      <c r="D190" s="18"/>
      <c r="E190" s="18"/>
      <c r="F190" s="18"/>
      <c r="G190" s="18"/>
      <c r="H190" s="18"/>
      <c r="I190" s="18"/>
      <c r="J190" s="275"/>
      <c r="K190" s="18"/>
      <c r="L190" s="18"/>
      <c r="M190" s="18"/>
      <c r="N190" s="18"/>
      <c r="O190" s="18"/>
      <c r="P190" s="18"/>
      <c r="Q190" s="18"/>
      <c r="R190" s="18"/>
    </row>
    <row r="191" spans="1:18">
      <c r="A191" s="275"/>
      <c r="B191" s="18"/>
      <c r="C191" s="18"/>
      <c r="D191" s="18"/>
      <c r="E191" s="18"/>
      <c r="F191" s="18"/>
      <c r="G191" s="18"/>
      <c r="H191" s="18"/>
      <c r="I191" s="18"/>
      <c r="J191" s="275"/>
      <c r="K191" s="18"/>
      <c r="L191" s="18"/>
      <c r="M191" s="18"/>
      <c r="N191" s="18"/>
      <c r="O191" s="18"/>
      <c r="P191" s="18"/>
      <c r="Q191" s="18"/>
      <c r="R191" s="18"/>
    </row>
    <row r="192" spans="1:18">
      <c r="A192" s="275"/>
      <c r="B192" s="18"/>
      <c r="C192" s="18"/>
      <c r="D192" s="18"/>
      <c r="E192" s="18"/>
      <c r="F192" s="18"/>
      <c r="G192" s="18"/>
      <c r="H192" s="18"/>
      <c r="I192" s="18"/>
      <c r="J192" s="275"/>
      <c r="K192" s="18"/>
      <c r="L192" s="18"/>
      <c r="M192" s="18"/>
      <c r="N192" s="18"/>
      <c r="O192" s="18"/>
      <c r="P192" s="18"/>
      <c r="Q192" s="18"/>
      <c r="R192" s="18"/>
    </row>
    <row r="193" spans="1:18">
      <c r="A193" s="275"/>
      <c r="B193" s="18"/>
      <c r="C193" s="18"/>
      <c r="D193" s="18"/>
      <c r="E193" s="18"/>
      <c r="F193" s="18"/>
      <c r="G193" s="18"/>
      <c r="H193" s="18"/>
      <c r="I193" s="18"/>
      <c r="J193" s="275"/>
      <c r="K193" s="18"/>
      <c r="L193" s="18"/>
      <c r="M193" s="18"/>
      <c r="N193" s="18"/>
      <c r="O193" s="18"/>
      <c r="P193" s="18"/>
      <c r="Q193" s="18"/>
      <c r="R193" s="18"/>
    </row>
    <row r="194" spans="1:18">
      <c r="A194" s="275"/>
      <c r="B194" s="18"/>
      <c r="C194" s="18"/>
      <c r="D194" s="18"/>
      <c r="E194" s="18"/>
      <c r="F194" s="18"/>
      <c r="G194" s="18"/>
      <c r="H194" s="18"/>
      <c r="I194" s="18"/>
      <c r="J194" s="275"/>
      <c r="K194" s="18"/>
      <c r="L194" s="18"/>
      <c r="M194" s="18"/>
      <c r="N194" s="18"/>
      <c r="O194" s="18"/>
      <c r="P194" s="18"/>
      <c r="Q194" s="18"/>
      <c r="R194" s="18"/>
    </row>
    <row r="195" spans="1:18">
      <c r="A195" s="275"/>
      <c r="B195" s="18"/>
      <c r="C195" s="18"/>
      <c r="D195" s="18"/>
      <c r="E195" s="18"/>
      <c r="F195" s="18"/>
      <c r="G195" s="18"/>
      <c r="H195" s="18"/>
      <c r="I195" s="18"/>
      <c r="J195" s="275"/>
      <c r="K195" s="18"/>
      <c r="L195" s="18"/>
      <c r="M195" s="18"/>
      <c r="N195" s="18"/>
      <c r="O195" s="18"/>
      <c r="P195" s="18"/>
      <c r="Q195" s="18"/>
      <c r="R195" s="18"/>
    </row>
    <row r="196" spans="1:18">
      <c r="A196" s="275"/>
      <c r="B196" s="18"/>
      <c r="C196" s="18"/>
      <c r="D196" s="18"/>
      <c r="E196" s="18"/>
      <c r="F196" s="18"/>
      <c r="G196" s="18"/>
      <c r="H196" s="18"/>
      <c r="I196" s="18"/>
      <c r="J196" s="275"/>
      <c r="K196" s="18"/>
      <c r="L196" s="18"/>
      <c r="M196" s="18"/>
      <c r="N196" s="18"/>
      <c r="O196" s="18"/>
      <c r="P196" s="18"/>
      <c r="Q196" s="18"/>
      <c r="R196" s="18"/>
    </row>
    <row r="197" spans="1:18">
      <c r="A197" s="275"/>
      <c r="B197" s="18"/>
      <c r="C197" s="18"/>
      <c r="D197" s="18"/>
      <c r="E197" s="18"/>
      <c r="F197" s="18"/>
      <c r="G197" s="18"/>
      <c r="H197" s="18"/>
      <c r="I197" s="18"/>
      <c r="J197" s="275"/>
      <c r="K197" s="18"/>
      <c r="L197" s="18"/>
      <c r="M197" s="18"/>
      <c r="N197" s="18"/>
      <c r="O197" s="18"/>
      <c r="P197" s="18"/>
      <c r="Q197" s="18"/>
      <c r="R197" s="18"/>
    </row>
    <row r="198" spans="1:18">
      <c r="A198" s="275"/>
      <c r="B198" s="18"/>
      <c r="C198" s="18"/>
      <c r="D198" s="18"/>
      <c r="E198" s="18"/>
      <c r="F198" s="18"/>
      <c r="G198" s="18"/>
      <c r="H198" s="18"/>
      <c r="I198" s="18"/>
      <c r="J198" s="275"/>
      <c r="K198" s="18"/>
      <c r="L198" s="18"/>
      <c r="M198" s="18"/>
      <c r="N198" s="18"/>
      <c r="O198" s="18"/>
      <c r="P198" s="18"/>
      <c r="Q198" s="18"/>
      <c r="R198" s="18"/>
    </row>
    <row r="199" spans="1:18">
      <c r="A199" s="275"/>
      <c r="B199" s="18"/>
      <c r="C199" s="18"/>
      <c r="D199" s="18"/>
      <c r="E199" s="18"/>
      <c r="F199" s="18"/>
      <c r="G199" s="18"/>
      <c r="H199" s="18"/>
      <c r="I199" s="18"/>
      <c r="J199" s="275"/>
      <c r="K199" s="18"/>
      <c r="L199" s="18"/>
      <c r="M199" s="18"/>
      <c r="N199" s="18"/>
      <c r="O199" s="18"/>
      <c r="P199" s="18"/>
      <c r="Q199" s="18"/>
      <c r="R199" s="18"/>
    </row>
    <row r="200" spans="1:18">
      <c r="A200" s="275"/>
      <c r="B200" s="18"/>
      <c r="C200" s="18"/>
      <c r="D200" s="18"/>
      <c r="E200" s="18"/>
      <c r="F200" s="18"/>
      <c r="G200" s="18"/>
      <c r="H200" s="18"/>
      <c r="I200" s="18"/>
      <c r="J200" s="275"/>
      <c r="K200" s="18"/>
      <c r="L200" s="18"/>
      <c r="M200" s="18"/>
      <c r="N200" s="18"/>
      <c r="O200" s="18"/>
      <c r="P200" s="18"/>
      <c r="Q200" s="18"/>
      <c r="R200" s="18"/>
    </row>
    <row r="201" spans="1:18">
      <c r="A201" s="275"/>
      <c r="B201" s="18"/>
      <c r="C201" s="18"/>
      <c r="D201" s="18"/>
      <c r="E201" s="18"/>
      <c r="F201" s="18"/>
      <c r="G201" s="18"/>
      <c r="H201" s="18"/>
      <c r="I201" s="18"/>
      <c r="J201" s="275"/>
      <c r="K201" s="18"/>
      <c r="L201" s="18"/>
      <c r="M201" s="18"/>
      <c r="N201" s="18"/>
      <c r="O201" s="18"/>
      <c r="P201" s="18"/>
      <c r="Q201" s="18"/>
      <c r="R201" s="18"/>
    </row>
    <row r="202" spans="1:18">
      <c r="A202" s="275"/>
      <c r="B202" s="18"/>
      <c r="C202" s="18"/>
      <c r="D202" s="18"/>
      <c r="E202" s="18"/>
      <c r="F202" s="18"/>
      <c r="G202" s="18"/>
      <c r="H202" s="18"/>
      <c r="I202" s="18"/>
      <c r="J202" s="275"/>
      <c r="K202" s="18"/>
      <c r="L202" s="18"/>
      <c r="M202" s="18"/>
      <c r="N202" s="18"/>
      <c r="O202" s="18"/>
      <c r="P202" s="18"/>
      <c r="Q202" s="18"/>
      <c r="R202" s="18"/>
    </row>
    <row r="203" spans="1:18">
      <c r="A203" s="275"/>
      <c r="B203" s="18"/>
      <c r="C203" s="18"/>
      <c r="D203" s="18"/>
      <c r="E203" s="18"/>
      <c r="F203" s="18"/>
      <c r="G203" s="18"/>
      <c r="H203" s="18"/>
      <c r="I203" s="18"/>
      <c r="J203" s="275"/>
      <c r="K203" s="18"/>
      <c r="L203" s="18"/>
      <c r="M203" s="18"/>
      <c r="N203" s="18"/>
      <c r="O203" s="18"/>
      <c r="P203" s="18"/>
      <c r="Q203" s="18"/>
      <c r="R203" s="18"/>
    </row>
    <row r="204" spans="1:18">
      <c r="A204" s="275"/>
      <c r="B204" s="18"/>
      <c r="C204" s="18"/>
      <c r="D204" s="18"/>
      <c r="E204" s="18"/>
      <c r="F204" s="18"/>
      <c r="G204" s="18"/>
      <c r="H204" s="18"/>
      <c r="I204" s="18"/>
      <c r="J204" s="275"/>
      <c r="K204" s="18"/>
      <c r="L204" s="18"/>
      <c r="M204" s="18"/>
      <c r="N204" s="18"/>
      <c r="O204" s="18"/>
      <c r="P204" s="18"/>
      <c r="Q204" s="18"/>
      <c r="R204" s="18"/>
    </row>
    <row r="205" spans="1:18">
      <c r="A205" s="275"/>
      <c r="B205" s="18"/>
      <c r="C205" s="18"/>
      <c r="D205" s="18"/>
      <c r="E205" s="18"/>
      <c r="F205" s="18"/>
      <c r="G205" s="18"/>
      <c r="H205" s="18"/>
      <c r="I205" s="18"/>
      <c r="J205" s="275"/>
      <c r="K205" s="18"/>
      <c r="L205" s="18"/>
      <c r="M205" s="18"/>
      <c r="N205" s="18"/>
      <c r="O205" s="18"/>
      <c r="P205" s="18"/>
      <c r="Q205" s="18"/>
      <c r="R205" s="18"/>
    </row>
    <row r="206" spans="1:18">
      <c r="A206" s="275"/>
      <c r="B206" s="18"/>
      <c r="C206" s="18"/>
      <c r="D206" s="18"/>
      <c r="E206" s="18"/>
      <c r="F206" s="18"/>
      <c r="G206" s="18"/>
      <c r="H206" s="18"/>
      <c r="I206" s="18"/>
      <c r="J206" s="275"/>
      <c r="K206" s="18"/>
      <c r="L206" s="18"/>
      <c r="M206" s="18"/>
      <c r="N206" s="18"/>
      <c r="O206" s="18"/>
      <c r="P206" s="18"/>
      <c r="Q206" s="18"/>
      <c r="R206" s="18"/>
    </row>
    <row r="207" spans="1:18">
      <c r="A207" s="275"/>
      <c r="B207" s="18"/>
      <c r="C207" s="18"/>
      <c r="D207" s="18"/>
      <c r="E207" s="18"/>
      <c r="F207" s="18"/>
      <c r="G207" s="18"/>
      <c r="H207" s="18"/>
      <c r="I207" s="18"/>
      <c r="J207" s="275"/>
      <c r="K207" s="18"/>
      <c r="L207" s="18"/>
      <c r="M207" s="18"/>
      <c r="N207" s="18"/>
      <c r="O207" s="18"/>
      <c r="P207" s="18"/>
      <c r="Q207" s="18"/>
      <c r="R207" s="18"/>
    </row>
    <row r="208" spans="1:18">
      <c r="A208" s="275"/>
      <c r="B208" s="18"/>
      <c r="C208" s="18"/>
      <c r="D208" s="18"/>
      <c r="E208" s="18"/>
      <c r="F208" s="18"/>
      <c r="G208" s="18"/>
      <c r="H208" s="18"/>
      <c r="I208" s="18"/>
      <c r="J208" s="275"/>
      <c r="K208" s="18"/>
      <c r="L208" s="18"/>
      <c r="M208" s="18"/>
      <c r="N208" s="18"/>
      <c r="O208" s="18"/>
      <c r="P208" s="18"/>
      <c r="Q208" s="18"/>
      <c r="R208" s="18"/>
    </row>
    <row r="209" spans="1:18">
      <c r="A209" s="275"/>
      <c r="B209" s="18"/>
      <c r="C209" s="18"/>
      <c r="D209" s="18"/>
      <c r="E209" s="18"/>
      <c r="F209" s="18"/>
      <c r="G209" s="18"/>
      <c r="H209" s="18"/>
      <c r="I209" s="18"/>
      <c r="J209" s="275"/>
      <c r="K209" s="18"/>
      <c r="L209" s="18"/>
      <c r="M209" s="18"/>
      <c r="N209" s="18"/>
      <c r="O209" s="18"/>
      <c r="P209" s="18"/>
      <c r="Q209" s="18"/>
      <c r="R209" s="18"/>
    </row>
    <row r="210" spans="1:18">
      <c r="A210" s="275"/>
      <c r="B210" s="18"/>
      <c r="C210" s="18"/>
      <c r="D210" s="18"/>
      <c r="E210" s="18"/>
      <c r="F210" s="18"/>
      <c r="G210" s="18"/>
      <c r="H210" s="18"/>
      <c r="I210" s="18"/>
      <c r="J210" s="275"/>
      <c r="K210" s="18"/>
      <c r="L210" s="18"/>
      <c r="M210" s="18"/>
      <c r="N210" s="18"/>
      <c r="O210" s="18"/>
      <c r="P210" s="18"/>
      <c r="Q210" s="18"/>
      <c r="R210" s="18"/>
    </row>
    <row r="211" spans="1:18">
      <c r="A211" s="275"/>
      <c r="B211" s="18"/>
      <c r="C211" s="18"/>
      <c r="D211" s="18"/>
      <c r="E211" s="18"/>
      <c r="F211" s="18"/>
      <c r="G211" s="18"/>
      <c r="H211" s="18"/>
      <c r="I211" s="18"/>
      <c r="J211" s="275"/>
      <c r="K211" s="18"/>
      <c r="L211" s="18"/>
      <c r="M211" s="18"/>
      <c r="N211" s="18"/>
      <c r="O211" s="18"/>
      <c r="P211" s="18"/>
      <c r="Q211" s="18"/>
      <c r="R211" s="18"/>
    </row>
    <row r="212" spans="1:18">
      <c r="A212" s="275"/>
      <c r="B212" s="18"/>
      <c r="C212" s="18"/>
      <c r="D212" s="18"/>
      <c r="E212" s="18"/>
      <c r="F212" s="18"/>
      <c r="G212" s="18"/>
      <c r="H212" s="18"/>
      <c r="I212" s="18"/>
      <c r="J212" s="275"/>
      <c r="K212" s="18"/>
      <c r="L212" s="18"/>
      <c r="M212" s="18"/>
      <c r="N212" s="18"/>
      <c r="O212" s="18"/>
      <c r="P212" s="18"/>
      <c r="Q212" s="18"/>
      <c r="R212" s="18"/>
    </row>
    <row r="213" spans="1:18">
      <c r="A213" s="275"/>
      <c r="B213" s="18"/>
      <c r="C213" s="18"/>
      <c r="D213" s="18"/>
      <c r="E213" s="18"/>
      <c r="F213" s="18"/>
      <c r="G213" s="18"/>
      <c r="H213" s="18"/>
      <c r="I213" s="18"/>
      <c r="J213" s="275"/>
      <c r="K213" s="18"/>
      <c r="L213" s="18"/>
      <c r="M213" s="18"/>
      <c r="N213" s="18"/>
      <c r="O213" s="18"/>
      <c r="P213" s="18"/>
      <c r="Q213" s="18"/>
      <c r="R213" s="18"/>
    </row>
    <row r="214" spans="1:18">
      <c r="A214" s="275"/>
      <c r="B214" s="18"/>
      <c r="C214" s="18"/>
      <c r="D214" s="18"/>
      <c r="E214" s="18"/>
      <c r="F214" s="18"/>
      <c r="G214" s="18"/>
      <c r="H214" s="18"/>
      <c r="I214" s="18"/>
      <c r="J214" s="275"/>
      <c r="K214" s="18"/>
      <c r="L214" s="18"/>
      <c r="M214" s="18"/>
      <c r="N214" s="18"/>
      <c r="O214" s="18"/>
      <c r="P214" s="18"/>
      <c r="Q214" s="18"/>
      <c r="R214" s="18"/>
    </row>
    <row r="215" spans="1:18">
      <c r="A215" s="275"/>
      <c r="B215" s="18"/>
      <c r="C215" s="18"/>
      <c r="D215" s="18"/>
      <c r="E215" s="18"/>
      <c r="F215" s="18"/>
      <c r="G215" s="18"/>
      <c r="H215" s="18"/>
      <c r="I215" s="18"/>
      <c r="J215" s="275"/>
      <c r="K215" s="18"/>
      <c r="L215" s="18"/>
      <c r="M215" s="18"/>
      <c r="N215" s="18"/>
      <c r="O215" s="18"/>
      <c r="P215" s="18"/>
      <c r="Q215" s="18"/>
      <c r="R215" s="18"/>
    </row>
    <row r="216" spans="1:18">
      <c r="A216" s="275"/>
      <c r="B216" s="18"/>
      <c r="C216" s="18"/>
      <c r="D216" s="18"/>
      <c r="E216" s="18"/>
      <c r="F216" s="18"/>
      <c r="G216" s="18"/>
      <c r="H216" s="18"/>
      <c r="I216" s="18"/>
      <c r="J216" s="275"/>
      <c r="K216" s="18"/>
      <c r="L216" s="18"/>
      <c r="M216" s="18"/>
      <c r="N216" s="18"/>
      <c r="O216" s="18"/>
      <c r="P216" s="18"/>
      <c r="Q216" s="18"/>
      <c r="R216" s="18"/>
    </row>
    <row r="217" spans="1:18">
      <c r="A217" s="275"/>
      <c r="B217" s="18"/>
      <c r="C217" s="18"/>
      <c r="D217" s="18"/>
      <c r="E217" s="18"/>
      <c r="F217" s="18"/>
      <c r="G217" s="18"/>
      <c r="H217" s="18"/>
      <c r="I217" s="18"/>
      <c r="J217" s="275"/>
      <c r="K217" s="18"/>
      <c r="L217" s="18"/>
      <c r="M217" s="18"/>
      <c r="N217" s="18"/>
      <c r="O217" s="18"/>
      <c r="P217" s="18"/>
      <c r="Q217" s="18"/>
      <c r="R217" s="18"/>
    </row>
    <row r="218" spans="1:18">
      <c r="A218" s="275"/>
      <c r="B218" s="18"/>
      <c r="C218" s="18"/>
      <c r="D218" s="18"/>
      <c r="E218" s="18"/>
      <c r="F218" s="18"/>
      <c r="G218" s="18"/>
      <c r="H218" s="18"/>
      <c r="I218" s="18"/>
      <c r="J218" s="275"/>
      <c r="K218" s="18"/>
      <c r="L218" s="18"/>
      <c r="M218" s="18"/>
      <c r="N218" s="18"/>
      <c r="O218" s="18"/>
      <c r="P218" s="18"/>
      <c r="Q218" s="18"/>
      <c r="R218" s="18"/>
    </row>
    <row r="219" spans="1:18">
      <c r="A219" s="275"/>
      <c r="B219" s="18"/>
      <c r="C219" s="18"/>
      <c r="D219" s="18"/>
      <c r="E219" s="18"/>
      <c r="F219" s="18"/>
      <c r="G219" s="18"/>
      <c r="H219" s="18"/>
      <c r="I219" s="18"/>
      <c r="J219" s="275"/>
      <c r="K219" s="18"/>
      <c r="L219" s="18"/>
      <c r="M219" s="18"/>
      <c r="N219" s="18"/>
      <c r="O219" s="18"/>
      <c r="P219" s="18"/>
      <c r="Q219" s="18"/>
      <c r="R219" s="18"/>
    </row>
    <row r="220" spans="1:18">
      <c r="A220" s="275"/>
      <c r="B220" s="18"/>
      <c r="C220" s="18"/>
      <c r="D220" s="18"/>
      <c r="E220" s="18"/>
      <c r="F220" s="18"/>
      <c r="G220" s="18"/>
      <c r="H220" s="18"/>
      <c r="I220" s="18"/>
      <c r="J220" s="275"/>
      <c r="K220" s="18"/>
      <c r="L220" s="18"/>
      <c r="M220" s="18"/>
      <c r="N220" s="18"/>
      <c r="O220" s="18"/>
      <c r="P220" s="18"/>
      <c r="Q220" s="18"/>
      <c r="R220" s="18"/>
    </row>
    <row r="221" spans="1:18">
      <c r="A221" s="275"/>
      <c r="B221" s="18"/>
      <c r="C221" s="18"/>
      <c r="D221" s="18"/>
      <c r="E221" s="18"/>
      <c r="F221" s="18"/>
      <c r="G221" s="18"/>
      <c r="H221" s="18"/>
      <c r="I221" s="18"/>
      <c r="J221" s="275"/>
      <c r="K221" s="18"/>
      <c r="L221" s="18"/>
      <c r="M221" s="18"/>
      <c r="N221" s="18"/>
      <c r="O221" s="18"/>
      <c r="P221" s="18"/>
      <c r="Q221" s="18"/>
      <c r="R221" s="18"/>
    </row>
    <row r="222" spans="1:18">
      <c r="A222" s="275"/>
      <c r="B222" s="18"/>
      <c r="C222" s="18"/>
      <c r="D222" s="18"/>
      <c r="E222" s="18"/>
      <c r="F222" s="18"/>
      <c r="G222" s="18"/>
      <c r="H222" s="18"/>
      <c r="I222" s="18"/>
      <c r="J222" s="275"/>
      <c r="K222" s="18"/>
      <c r="L222" s="18"/>
      <c r="M222" s="18"/>
      <c r="N222" s="18"/>
      <c r="O222" s="18"/>
      <c r="P222" s="18"/>
      <c r="Q222" s="18"/>
      <c r="R222" s="18"/>
    </row>
    <row r="223" spans="1:18">
      <c r="A223" s="275"/>
      <c r="B223" s="18"/>
      <c r="C223" s="18"/>
      <c r="D223" s="18"/>
      <c r="E223" s="18"/>
      <c r="F223" s="18"/>
      <c r="G223" s="18"/>
      <c r="H223" s="18"/>
      <c r="I223" s="18"/>
      <c r="J223" s="275"/>
      <c r="K223" s="18"/>
      <c r="L223" s="18"/>
      <c r="M223" s="18"/>
      <c r="N223" s="18"/>
      <c r="O223" s="18"/>
      <c r="P223" s="18"/>
      <c r="Q223" s="18"/>
      <c r="R223" s="18"/>
    </row>
    <row r="224" spans="1:18">
      <c r="A224" s="275"/>
      <c r="B224" s="18"/>
      <c r="C224" s="18"/>
      <c r="D224" s="18"/>
      <c r="E224" s="18"/>
      <c r="F224" s="18"/>
      <c r="G224" s="18"/>
      <c r="H224" s="18"/>
      <c r="I224" s="18"/>
      <c r="J224" s="275"/>
      <c r="K224" s="18"/>
      <c r="L224" s="18"/>
      <c r="M224" s="18"/>
      <c r="N224" s="18"/>
      <c r="O224" s="18"/>
      <c r="P224" s="18"/>
      <c r="Q224" s="18"/>
      <c r="R224" s="18"/>
    </row>
    <row r="225" spans="1:18">
      <c r="A225" s="275"/>
      <c r="B225" s="18"/>
      <c r="C225" s="18"/>
      <c r="D225" s="18"/>
      <c r="E225" s="18"/>
      <c r="F225" s="18"/>
      <c r="G225" s="18"/>
      <c r="H225" s="18"/>
      <c r="I225" s="18"/>
      <c r="J225" s="275"/>
      <c r="K225" s="18"/>
      <c r="L225" s="18"/>
      <c r="M225" s="18"/>
      <c r="N225" s="18"/>
      <c r="O225" s="18"/>
      <c r="P225" s="18"/>
      <c r="Q225" s="18"/>
      <c r="R225" s="18"/>
    </row>
    <row r="226" spans="1:18">
      <c r="A226" s="275"/>
      <c r="B226" s="18"/>
      <c r="C226" s="18"/>
      <c r="D226" s="18"/>
      <c r="E226" s="18"/>
      <c r="F226" s="18"/>
      <c r="G226" s="18"/>
      <c r="H226" s="18"/>
      <c r="I226" s="18"/>
      <c r="J226" s="275"/>
      <c r="K226" s="18"/>
      <c r="L226" s="18"/>
      <c r="M226" s="18"/>
      <c r="N226" s="18"/>
      <c r="O226" s="18"/>
      <c r="P226" s="18"/>
      <c r="Q226" s="18"/>
      <c r="R226" s="18"/>
    </row>
    <row r="227" spans="1:18">
      <c r="A227" s="275"/>
      <c r="B227" s="18"/>
      <c r="C227" s="18"/>
      <c r="D227" s="18"/>
      <c r="E227" s="18"/>
      <c r="F227" s="18"/>
      <c r="G227" s="18"/>
      <c r="H227" s="18"/>
      <c r="I227" s="18"/>
      <c r="J227" s="275"/>
      <c r="K227" s="18"/>
      <c r="L227" s="18"/>
      <c r="M227" s="18"/>
      <c r="N227" s="18"/>
      <c r="O227" s="18"/>
      <c r="P227" s="18"/>
      <c r="Q227" s="18"/>
      <c r="R227" s="18"/>
    </row>
    <row r="228" spans="1:18">
      <c r="A228" s="275"/>
      <c r="B228" s="18"/>
      <c r="C228" s="18"/>
      <c r="D228" s="18"/>
      <c r="E228" s="18"/>
      <c r="F228" s="18"/>
      <c r="G228" s="18"/>
      <c r="H228" s="18"/>
      <c r="I228" s="18"/>
      <c r="J228" s="275"/>
      <c r="K228" s="18"/>
      <c r="L228" s="18"/>
      <c r="M228" s="18"/>
      <c r="N228" s="18"/>
      <c r="O228" s="18"/>
      <c r="P228" s="18"/>
      <c r="Q228" s="18"/>
      <c r="R228" s="18"/>
    </row>
    <row r="229" spans="1:18">
      <c r="A229" s="275"/>
      <c r="B229" s="18"/>
      <c r="C229" s="18"/>
      <c r="D229" s="18"/>
      <c r="E229" s="18"/>
      <c r="F229" s="18"/>
      <c r="G229" s="18"/>
      <c r="H229" s="18"/>
      <c r="I229" s="18"/>
      <c r="J229" s="275"/>
      <c r="K229" s="18"/>
      <c r="L229" s="18"/>
      <c r="M229" s="18"/>
      <c r="N229" s="18"/>
      <c r="O229" s="18"/>
      <c r="P229" s="18"/>
      <c r="Q229" s="18"/>
      <c r="R229" s="18"/>
    </row>
    <row r="230" spans="1:18">
      <c r="A230" s="275"/>
      <c r="B230" s="18"/>
      <c r="C230" s="18"/>
      <c r="D230" s="18"/>
      <c r="E230" s="18"/>
      <c r="F230" s="18"/>
      <c r="G230" s="18"/>
      <c r="H230" s="18"/>
      <c r="I230" s="18"/>
      <c r="J230" s="275"/>
      <c r="K230" s="18"/>
      <c r="L230" s="18"/>
      <c r="M230" s="18"/>
      <c r="N230" s="18"/>
      <c r="O230" s="18"/>
      <c r="P230" s="18"/>
      <c r="Q230" s="18"/>
      <c r="R230" s="18"/>
    </row>
    <row r="231" spans="1:18">
      <c r="A231" s="275"/>
      <c r="B231" s="18"/>
      <c r="C231" s="18"/>
      <c r="D231" s="18"/>
      <c r="E231" s="18"/>
      <c r="F231" s="18"/>
      <c r="G231" s="18"/>
      <c r="H231" s="18"/>
      <c r="I231" s="18"/>
      <c r="J231" s="275"/>
      <c r="K231" s="18"/>
      <c r="L231" s="18"/>
      <c r="M231" s="18"/>
      <c r="N231" s="18"/>
      <c r="O231" s="18"/>
      <c r="P231" s="18"/>
      <c r="Q231" s="18"/>
      <c r="R231" s="18"/>
    </row>
    <row r="232" spans="1:18">
      <c r="A232" s="275"/>
      <c r="B232" s="18"/>
      <c r="C232" s="18"/>
      <c r="D232" s="18"/>
      <c r="E232" s="18"/>
      <c r="F232" s="18"/>
      <c r="G232" s="18"/>
      <c r="H232" s="18"/>
      <c r="I232" s="18"/>
      <c r="J232" s="275"/>
      <c r="K232" s="18"/>
      <c r="L232" s="18"/>
      <c r="M232" s="18"/>
      <c r="N232" s="18"/>
      <c r="O232" s="18"/>
      <c r="P232" s="18"/>
      <c r="Q232" s="18"/>
      <c r="R232" s="18"/>
    </row>
    <row r="233" spans="1:18">
      <c r="A233" s="275"/>
      <c r="B233" s="18"/>
      <c r="C233" s="18"/>
      <c r="D233" s="18"/>
      <c r="E233" s="18"/>
      <c r="F233" s="18"/>
      <c r="G233" s="18"/>
      <c r="H233" s="18"/>
      <c r="I233" s="18"/>
      <c r="J233" s="275"/>
      <c r="K233" s="18"/>
      <c r="L233" s="18"/>
      <c r="M233" s="18"/>
      <c r="N233" s="18"/>
      <c r="O233" s="18"/>
      <c r="P233" s="18"/>
      <c r="Q233" s="18"/>
      <c r="R233" s="18"/>
    </row>
    <row r="234" spans="1:18">
      <c r="A234" s="275"/>
      <c r="B234" s="18"/>
      <c r="C234" s="18"/>
      <c r="D234" s="18"/>
      <c r="E234" s="18"/>
      <c r="F234" s="18"/>
      <c r="G234" s="18"/>
      <c r="H234" s="18"/>
      <c r="I234" s="18"/>
      <c r="J234" s="275"/>
      <c r="K234" s="18"/>
      <c r="L234" s="18"/>
      <c r="M234" s="18"/>
      <c r="N234" s="18"/>
      <c r="O234" s="18"/>
      <c r="P234" s="18"/>
      <c r="Q234" s="18"/>
      <c r="R234" s="18"/>
    </row>
    <row r="235" spans="1:18">
      <c r="A235" s="275"/>
      <c r="B235" s="18"/>
      <c r="C235" s="18"/>
      <c r="D235" s="18"/>
      <c r="E235" s="18"/>
      <c r="F235" s="18"/>
      <c r="G235" s="18"/>
      <c r="H235" s="18"/>
      <c r="I235" s="18"/>
      <c r="J235" s="275"/>
      <c r="K235" s="18"/>
      <c r="L235" s="18"/>
      <c r="M235" s="18"/>
      <c r="N235" s="18"/>
      <c r="O235" s="18"/>
      <c r="P235" s="18"/>
      <c r="Q235" s="18"/>
      <c r="R235" s="18"/>
    </row>
    <row r="236" spans="1:18">
      <c r="A236" s="275"/>
      <c r="B236" s="18"/>
      <c r="C236" s="18"/>
      <c r="D236" s="18"/>
      <c r="E236" s="18"/>
      <c r="F236" s="18"/>
      <c r="G236" s="18"/>
      <c r="H236" s="18"/>
      <c r="I236" s="18"/>
      <c r="J236" s="275"/>
      <c r="K236" s="18"/>
      <c r="L236" s="18"/>
      <c r="M236" s="18"/>
      <c r="N236" s="18"/>
      <c r="O236" s="18"/>
      <c r="P236" s="18"/>
      <c r="Q236" s="18"/>
      <c r="R236" s="18"/>
    </row>
    <row r="237" spans="1:18">
      <c r="A237" s="275"/>
      <c r="B237" s="18"/>
      <c r="C237" s="18"/>
      <c r="D237" s="18"/>
      <c r="E237" s="18"/>
      <c r="F237" s="18"/>
      <c r="G237" s="18"/>
      <c r="H237" s="18"/>
      <c r="I237" s="18"/>
      <c r="J237" s="275"/>
      <c r="K237" s="18"/>
      <c r="L237" s="18"/>
      <c r="M237" s="18"/>
      <c r="N237" s="18"/>
      <c r="O237" s="18"/>
      <c r="P237" s="18"/>
      <c r="Q237" s="18"/>
      <c r="R237" s="18"/>
    </row>
    <row r="238" spans="1:18">
      <c r="A238" s="275"/>
      <c r="B238" s="18"/>
      <c r="C238" s="18"/>
      <c r="D238" s="18"/>
      <c r="E238" s="18"/>
      <c r="F238" s="18"/>
      <c r="G238" s="18"/>
      <c r="H238" s="18"/>
      <c r="I238" s="18"/>
      <c r="J238" s="275"/>
      <c r="K238" s="18"/>
      <c r="L238" s="18"/>
      <c r="M238" s="18"/>
      <c r="N238" s="18"/>
      <c r="O238" s="18"/>
      <c r="P238" s="18"/>
      <c r="Q238" s="18"/>
      <c r="R238" s="18"/>
    </row>
    <row r="239" spans="1:18">
      <c r="A239" s="275"/>
      <c r="B239" s="18"/>
      <c r="C239" s="18"/>
      <c r="D239" s="18"/>
      <c r="E239" s="18"/>
      <c r="F239" s="18"/>
      <c r="G239" s="18"/>
      <c r="H239" s="18"/>
      <c r="I239" s="18"/>
      <c r="J239" s="275"/>
      <c r="K239" s="18"/>
      <c r="L239" s="18"/>
      <c r="M239" s="18"/>
      <c r="N239" s="18"/>
      <c r="O239" s="18"/>
      <c r="P239" s="18"/>
      <c r="Q239" s="18"/>
      <c r="R239" s="18"/>
    </row>
    <row r="240" spans="1:18">
      <c r="A240" s="275"/>
      <c r="B240" s="18"/>
      <c r="C240" s="18"/>
      <c r="D240" s="18"/>
      <c r="E240" s="18"/>
      <c r="F240" s="18"/>
      <c r="G240" s="18"/>
      <c r="H240" s="18"/>
      <c r="I240" s="18"/>
      <c r="J240" s="275"/>
      <c r="K240" s="18"/>
      <c r="L240" s="18"/>
      <c r="M240" s="18"/>
      <c r="N240" s="18"/>
      <c r="O240" s="18"/>
      <c r="P240" s="18"/>
      <c r="Q240" s="18"/>
      <c r="R240" s="18"/>
    </row>
    <row r="241" spans="1:18">
      <c r="A241" s="275"/>
      <c r="B241" s="18"/>
      <c r="C241" s="18"/>
      <c r="D241" s="18"/>
      <c r="E241" s="18"/>
      <c r="F241" s="18"/>
      <c r="G241" s="18"/>
      <c r="H241" s="18"/>
      <c r="I241" s="18"/>
      <c r="J241" s="275"/>
      <c r="K241" s="18"/>
      <c r="L241" s="18"/>
      <c r="M241" s="18"/>
      <c r="N241" s="18"/>
      <c r="O241" s="18"/>
      <c r="P241" s="18"/>
      <c r="Q241" s="18"/>
      <c r="R241" s="18"/>
    </row>
    <row r="242" spans="1:18">
      <c r="A242" s="275"/>
      <c r="B242" s="18"/>
      <c r="C242" s="18"/>
      <c r="D242" s="18"/>
      <c r="E242" s="18"/>
      <c r="F242" s="18"/>
      <c r="G242" s="18"/>
      <c r="H242" s="18"/>
      <c r="I242" s="18"/>
      <c r="J242" s="275"/>
      <c r="K242" s="18"/>
      <c r="L242" s="18"/>
      <c r="M242" s="18"/>
      <c r="N242" s="18"/>
      <c r="O242" s="18"/>
      <c r="P242" s="18"/>
      <c r="Q242" s="18"/>
      <c r="R242" s="18"/>
    </row>
    <row r="243" spans="1:18">
      <c r="A243" s="275"/>
      <c r="B243" s="18"/>
      <c r="C243" s="18"/>
      <c r="D243" s="18"/>
      <c r="E243" s="18"/>
      <c r="F243" s="18"/>
      <c r="G243" s="18"/>
      <c r="H243" s="18"/>
      <c r="I243" s="18"/>
      <c r="J243" s="275"/>
      <c r="K243" s="18"/>
      <c r="L243" s="18"/>
      <c r="M243" s="18"/>
      <c r="N243" s="18"/>
      <c r="O243" s="18"/>
      <c r="P243" s="18"/>
      <c r="Q243" s="18"/>
      <c r="R243" s="18"/>
    </row>
    <row r="244" spans="1:18">
      <c r="A244" s="275"/>
      <c r="B244" s="18"/>
      <c r="C244" s="18"/>
      <c r="D244" s="18"/>
      <c r="E244" s="18"/>
      <c r="F244" s="18"/>
      <c r="G244" s="18"/>
      <c r="H244" s="18"/>
      <c r="I244" s="18"/>
      <c r="J244" s="275"/>
      <c r="K244" s="18"/>
      <c r="L244" s="18"/>
      <c r="M244" s="18"/>
      <c r="N244" s="18"/>
      <c r="O244" s="18"/>
      <c r="P244" s="18"/>
      <c r="Q244" s="18"/>
      <c r="R244" s="18"/>
    </row>
    <row r="245" spans="1:18">
      <c r="A245" s="275"/>
      <c r="B245" s="18"/>
      <c r="C245" s="18"/>
      <c r="D245" s="18"/>
      <c r="E245" s="18"/>
      <c r="F245" s="18"/>
      <c r="G245" s="18"/>
      <c r="H245" s="18"/>
      <c r="I245" s="18"/>
      <c r="J245" s="275"/>
      <c r="K245" s="18"/>
      <c r="L245" s="18"/>
      <c r="M245" s="18"/>
      <c r="N245" s="18"/>
      <c r="O245" s="18"/>
      <c r="P245" s="18"/>
      <c r="Q245" s="18"/>
      <c r="R245" s="18"/>
    </row>
    <row r="246" spans="1:18">
      <c r="A246" s="275"/>
      <c r="B246" s="18"/>
      <c r="C246" s="18"/>
      <c r="D246" s="18"/>
      <c r="E246" s="18"/>
      <c r="F246" s="18"/>
      <c r="G246" s="18"/>
      <c r="H246" s="18"/>
      <c r="I246" s="18"/>
      <c r="J246" s="275"/>
      <c r="K246" s="18"/>
      <c r="L246" s="18"/>
      <c r="M246" s="18"/>
      <c r="N246" s="18"/>
      <c r="O246" s="18"/>
      <c r="P246" s="18"/>
      <c r="Q246" s="18"/>
      <c r="R246" s="18"/>
    </row>
    <row r="247" spans="1:18">
      <c r="A247" s="275"/>
      <c r="B247" s="18"/>
      <c r="C247" s="18"/>
      <c r="D247" s="18"/>
      <c r="E247" s="18"/>
      <c r="F247" s="18"/>
      <c r="G247" s="18"/>
      <c r="H247" s="18"/>
      <c r="I247" s="18"/>
      <c r="J247" s="275"/>
      <c r="K247" s="18"/>
      <c r="L247" s="18"/>
      <c r="M247" s="18"/>
      <c r="N247" s="18"/>
      <c r="O247" s="18"/>
      <c r="P247" s="18"/>
      <c r="Q247" s="18"/>
      <c r="R247" s="18"/>
    </row>
    <row r="248" spans="1:18">
      <c r="A248" s="275"/>
      <c r="B248" s="18"/>
      <c r="C248" s="18"/>
      <c r="D248" s="18"/>
      <c r="E248" s="18"/>
      <c r="F248" s="18"/>
      <c r="G248" s="18"/>
      <c r="H248" s="18"/>
      <c r="I248" s="18"/>
      <c r="J248" s="275"/>
      <c r="K248" s="18"/>
      <c r="L248" s="18"/>
      <c r="M248" s="18"/>
      <c r="N248" s="18"/>
      <c r="O248" s="18"/>
      <c r="P248" s="18"/>
      <c r="Q248" s="18"/>
      <c r="R248" s="18"/>
    </row>
    <row r="249" spans="1:18">
      <c r="A249" s="275"/>
      <c r="B249" s="18"/>
      <c r="C249" s="18"/>
      <c r="D249" s="18"/>
      <c r="E249" s="18"/>
      <c r="F249" s="18"/>
      <c r="G249" s="18"/>
      <c r="H249" s="18"/>
      <c r="I249" s="18"/>
      <c r="J249" s="275"/>
      <c r="K249" s="18"/>
      <c r="L249" s="18"/>
      <c r="M249" s="18"/>
      <c r="N249" s="18"/>
      <c r="O249" s="18"/>
      <c r="P249" s="18"/>
      <c r="Q249" s="18"/>
      <c r="R249" s="18"/>
    </row>
    <row r="250" spans="1:18">
      <c r="A250" s="275"/>
      <c r="B250" s="18"/>
      <c r="C250" s="18"/>
      <c r="D250" s="18"/>
      <c r="E250" s="18"/>
      <c r="F250" s="18"/>
      <c r="G250" s="18"/>
      <c r="H250" s="18"/>
      <c r="I250" s="18"/>
      <c r="J250" s="275"/>
      <c r="K250" s="18"/>
      <c r="L250" s="18"/>
      <c r="M250" s="18"/>
      <c r="N250" s="18"/>
      <c r="O250" s="18"/>
      <c r="P250" s="18"/>
      <c r="Q250" s="18"/>
      <c r="R250" s="18"/>
    </row>
    <row r="251" spans="1:18">
      <c r="A251" s="275"/>
      <c r="B251" s="18"/>
      <c r="C251" s="18"/>
      <c r="D251" s="18"/>
      <c r="E251" s="18"/>
      <c r="F251" s="18"/>
      <c r="G251" s="18"/>
      <c r="H251" s="18"/>
      <c r="I251" s="18"/>
      <c r="J251" s="275"/>
      <c r="K251" s="18"/>
      <c r="L251" s="18"/>
      <c r="M251" s="18"/>
      <c r="N251" s="18"/>
      <c r="O251" s="18"/>
      <c r="P251" s="18"/>
      <c r="Q251" s="18"/>
      <c r="R251" s="18"/>
    </row>
    <row r="252" spans="1:18">
      <c r="A252" s="275"/>
      <c r="B252" s="18"/>
      <c r="C252" s="18"/>
      <c r="D252" s="18"/>
      <c r="E252" s="18"/>
      <c r="F252" s="18"/>
      <c r="G252" s="18"/>
      <c r="H252" s="18"/>
      <c r="I252" s="18"/>
      <c r="J252" s="275"/>
      <c r="K252" s="18"/>
      <c r="L252" s="18"/>
      <c r="M252" s="18"/>
      <c r="N252" s="18"/>
      <c r="O252" s="18"/>
      <c r="P252" s="18"/>
      <c r="Q252" s="18"/>
      <c r="R252" s="18"/>
    </row>
    <row r="253" spans="1:18">
      <c r="A253" s="275"/>
      <c r="B253" s="18"/>
      <c r="C253" s="18"/>
      <c r="D253" s="18"/>
      <c r="E253" s="18"/>
      <c r="F253" s="18"/>
      <c r="G253" s="18"/>
      <c r="H253" s="18"/>
      <c r="I253" s="18"/>
      <c r="J253" s="275"/>
      <c r="K253" s="18"/>
      <c r="L253" s="18"/>
      <c r="M253" s="18"/>
      <c r="N253" s="18"/>
      <c r="O253" s="18"/>
      <c r="P253" s="18"/>
      <c r="Q253" s="18"/>
      <c r="R253" s="18"/>
    </row>
    <row r="254" spans="1:18">
      <c r="A254" s="275"/>
      <c r="B254" s="18"/>
      <c r="C254" s="18"/>
      <c r="D254" s="18"/>
      <c r="E254" s="18"/>
      <c r="F254" s="18"/>
      <c r="G254" s="18"/>
      <c r="H254" s="18"/>
      <c r="I254" s="18"/>
      <c r="J254" s="275"/>
      <c r="K254" s="18"/>
      <c r="L254" s="18"/>
      <c r="M254" s="18"/>
      <c r="N254" s="18"/>
      <c r="O254" s="18"/>
      <c r="P254" s="18"/>
      <c r="Q254" s="18"/>
      <c r="R254" s="18"/>
    </row>
    <row r="255" spans="1:18">
      <c r="A255" s="275"/>
      <c r="B255" s="18"/>
      <c r="C255" s="18"/>
      <c r="D255" s="18"/>
      <c r="E255" s="18"/>
      <c r="F255" s="18"/>
      <c r="G255" s="18"/>
      <c r="H255" s="18"/>
      <c r="I255" s="18"/>
      <c r="J255" s="275"/>
      <c r="K255" s="18"/>
      <c r="L255" s="18"/>
      <c r="M255" s="18"/>
      <c r="N255" s="18"/>
      <c r="O255" s="18"/>
      <c r="P255" s="18"/>
      <c r="Q255" s="18"/>
      <c r="R255" s="18"/>
    </row>
    <row r="256" spans="1:18">
      <c r="A256" s="275"/>
      <c r="B256" s="18"/>
      <c r="C256" s="18"/>
      <c r="D256" s="18"/>
      <c r="E256" s="18"/>
      <c r="F256" s="18"/>
      <c r="G256" s="18"/>
      <c r="H256" s="18"/>
      <c r="I256" s="18"/>
      <c r="J256" s="275"/>
      <c r="K256" s="18"/>
      <c r="L256" s="18"/>
      <c r="M256" s="18"/>
      <c r="N256" s="18"/>
      <c r="O256" s="18"/>
      <c r="P256" s="18"/>
      <c r="Q256" s="18"/>
      <c r="R256" s="18"/>
    </row>
    <row r="257" spans="1:18">
      <c r="A257" s="275"/>
      <c r="B257" s="18"/>
      <c r="C257" s="18"/>
      <c r="D257" s="18"/>
      <c r="E257" s="18"/>
      <c r="F257" s="18"/>
      <c r="G257" s="18"/>
      <c r="H257" s="18"/>
      <c r="I257" s="18"/>
      <c r="J257" s="275"/>
      <c r="K257" s="18"/>
      <c r="L257" s="18"/>
      <c r="M257" s="18"/>
      <c r="N257" s="18"/>
      <c r="O257" s="18"/>
      <c r="P257" s="18"/>
      <c r="Q257" s="18"/>
      <c r="R257" s="18"/>
    </row>
    <row r="258" spans="1:18">
      <c r="A258" s="275"/>
      <c r="B258" s="18"/>
      <c r="C258" s="18"/>
      <c r="D258" s="18"/>
      <c r="E258" s="18"/>
      <c r="F258" s="18"/>
      <c r="G258" s="18"/>
      <c r="H258" s="18"/>
      <c r="I258" s="18"/>
      <c r="J258" s="275"/>
      <c r="K258" s="18"/>
      <c r="L258" s="18"/>
      <c r="M258" s="18"/>
      <c r="N258" s="18"/>
      <c r="O258" s="18"/>
      <c r="P258" s="18"/>
      <c r="Q258" s="18"/>
      <c r="R258" s="18"/>
    </row>
    <row r="259" spans="1:18">
      <c r="A259" s="275"/>
      <c r="B259" s="18"/>
      <c r="C259" s="18"/>
      <c r="D259" s="18"/>
      <c r="E259" s="18"/>
      <c r="F259" s="18"/>
      <c r="G259" s="18"/>
      <c r="H259" s="18"/>
      <c r="I259" s="18"/>
      <c r="J259" s="275"/>
      <c r="K259" s="18"/>
      <c r="L259" s="18"/>
      <c r="M259" s="18"/>
      <c r="N259" s="18"/>
      <c r="O259" s="18"/>
      <c r="P259" s="18"/>
      <c r="Q259" s="18"/>
      <c r="R259" s="18"/>
    </row>
    <row r="260" spans="1:18">
      <c r="A260" s="275"/>
      <c r="B260" s="18"/>
      <c r="C260" s="18"/>
      <c r="D260" s="18"/>
      <c r="E260" s="18"/>
      <c r="F260" s="18"/>
      <c r="G260" s="18"/>
      <c r="H260" s="18"/>
      <c r="I260" s="18"/>
      <c r="J260" s="275"/>
      <c r="K260" s="18"/>
      <c r="L260" s="18"/>
      <c r="M260" s="18"/>
      <c r="N260" s="18"/>
      <c r="O260" s="18"/>
      <c r="P260" s="18"/>
      <c r="Q260" s="18"/>
      <c r="R260" s="18"/>
    </row>
    <row r="261" spans="1:18">
      <c r="A261" s="275"/>
      <c r="B261" s="18"/>
      <c r="C261" s="18"/>
      <c r="D261" s="18"/>
      <c r="E261" s="18"/>
      <c r="F261" s="18"/>
      <c r="G261" s="18"/>
      <c r="H261" s="18"/>
      <c r="I261" s="18"/>
      <c r="J261" s="275"/>
      <c r="K261" s="18"/>
      <c r="L261" s="18"/>
      <c r="M261" s="18"/>
      <c r="N261" s="18"/>
      <c r="O261" s="18"/>
      <c r="P261" s="18"/>
      <c r="Q261" s="18"/>
      <c r="R261" s="18"/>
    </row>
    <row r="262" spans="1:18">
      <c r="A262" s="275"/>
      <c r="B262" s="18"/>
      <c r="C262" s="18"/>
      <c r="D262" s="18"/>
      <c r="E262" s="18"/>
      <c r="F262" s="18"/>
      <c r="G262" s="18"/>
      <c r="H262" s="18"/>
      <c r="I262" s="18"/>
      <c r="J262" s="275"/>
      <c r="K262" s="18"/>
      <c r="L262" s="18"/>
      <c r="M262" s="18"/>
      <c r="N262" s="18"/>
      <c r="O262" s="18"/>
      <c r="P262" s="18"/>
      <c r="Q262" s="18"/>
      <c r="R262" s="18"/>
    </row>
    <row r="263" spans="1:18">
      <c r="A263" s="275"/>
      <c r="B263" s="18"/>
      <c r="C263" s="18"/>
      <c r="D263" s="18"/>
      <c r="E263" s="18"/>
      <c r="F263" s="18"/>
      <c r="G263" s="18"/>
      <c r="H263" s="18"/>
      <c r="I263" s="18"/>
      <c r="J263" s="275"/>
      <c r="K263" s="18"/>
      <c r="L263" s="18"/>
      <c r="M263" s="18"/>
      <c r="N263" s="18"/>
      <c r="O263" s="18"/>
      <c r="P263" s="18"/>
      <c r="Q263" s="18"/>
      <c r="R263" s="18"/>
    </row>
    <row r="264" spans="1:18">
      <c r="A264" s="275"/>
      <c r="B264" s="18"/>
      <c r="C264" s="18"/>
      <c r="D264" s="18"/>
      <c r="E264" s="18"/>
      <c r="F264" s="18"/>
      <c r="G264" s="18"/>
      <c r="H264" s="18"/>
      <c r="I264" s="18"/>
      <c r="J264" s="275"/>
      <c r="K264" s="18"/>
      <c r="L264" s="18"/>
      <c r="M264" s="18"/>
      <c r="N264" s="18"/>
      <c r="O264" s="18"/>
      <c r="P264" s="18"/>
      <c r="Q264" s="18"/>
      <c r="R264" s="18"/>
    </row>
    <row r="265" spans="1:18">
      <c r="A265" s="275"/>
      <c r="B265" s="18"/>
      <c r="C265" s="18"/>
      <c r="D265" s="18"/>
      <c r="E265" s="18"/>
      <c r="F265" s="18"/>
      <c r="G265" s="18"/>
      <c r="H265" s="18"/>
      <c r="I265" s="18"/>
      <c r="J265" s="275"/>
      <c r="K265" s="18"/>
      <c r="L265" s="18"/>
      <c r="M265" s="18"/>
      <c r="N265" s="18"/>
      <c r="O265" s="18"/>
      <c r="P265" s="18"/>
      <c r="Q265" s="18"/>
      <c r="R265" s="18"/>
    </row>
    <row r="266" spans="1:18">
      <c r="A266" s="275"/>
      <c r="B266" s="18"/>
      <c r="C266" s="18"/>
      <c r="D266" s="18"/>
      <c r="E266" s="18"/>
      <c r="F266" s="18"/>
      <c r="G266" s="18"/>
      <c r="H266" s="18"/>
      <c r="I266" s="18"/>
      <c r="J266" s="275"/>
      <c r="K266" s="18"/>
      <c r="L266" s="18"/>
      <c r="M266" s="18"/>
      <c r="N266" s="18"/>
      <c r="O266" s="18"/>
      <c r="P266" s="18"/>
      <c r="Q266" s="18"/>
      <c r="R266" s="18"/>
    </row>
    <row r="267" spans="1:18">
      <c r="A267" s="275"/>
      <c r="B267" s="18"/>
      <c r="C267" s="18"/>
      <c r="D267" s="18"/>
      <c r="E267" s="18"/>
      <c r="F267" s="18"/>
      <c r="G267" s="18"/>
      <c r="H267" s="18"/>
      <c r="I267" s="18"/>
      <c r="J267" s="275"/>
      <c r="K267" s="18"/>
      <c r="L267" s="18"/>
      <c r="M267" s="18"/>
      <c r="N267" s="18"/>
      <c r="O267" s="18"/>
      <c r="P267" s="18"/>
      <c r="Q267" s="18"/>
      <c r="R267" s="18"/>
    </row>
    <row r="268" spans="1:18">
      <c r="A268" s="275"/>
      <c r="B268" s="18"/>
      <c r="C268" s="18"/>
      <c r="D268" s="18"/>
      <c r="E268" s="18"/>
      <c r="F268" s="18"/>
      <c r="G268" s="18"/>
      <c r="H268" s="18"/>
      <c r="I268" s="18"/>
      <c r="J268" s="275"/>
      <c r="K268" s="18"/>
      <c r="L268" s="18"/>
      <c r="M268" s="18"/>
      <c r="N268" s="18"/>
      <c r="O268" s="18"/>
      <c r="P268" s="18"/>
      <c r="Q268" s="18"/>
      <c r="R268" s="18"/>
    </row>
    <row r="269" spans="1:18">
      <c r="A269" s="275"/>
      <c r="B269" s="18"/>
      <c r="C269" s="18"/>
      <c r="D269" s="18"/>
      <c r="E269" s="18"/>
      <c r="F269" s="18"/>
      <c r="G269" s="18"/>
      <c r="H269" s="18"/>
      <c r="I269" s="18"/>
      <c r="J269" s="275"/>
      <c r="K269" s="18"/>
      <c r="L269" s="18"/>
      <c r="M269" s="18"/>
      <c r="N269" s="18"/>
      <c r="O269" s="18"/>
      <c r="P269" s="18"/>
      <c r="Q269" s="18"/>
      <c r="R269" s="18"/>
    </row>
    <row r="270" spans="1:18">
      <c r="A270" s="275"/>
      <c r="B270" s="18"/>
      <c r="C270" s="18"/>
      <c r="D270" s="18"/>
      <c r="E270" s="18"/>
      <c r="F270" s="18"/>
      <c r="G270" s="18"/>
      <c r="H270" s="18"/>
      <c r="I270" s="18"/>
      <c r="J270" s="275"/>
      <c r="K270" s="18"/>
      <c r="L270" s="18"/>
      <c r="M270" s="18"/>
      <c r="N270" s="18"/>
      <c r="O270" s="18"/>
      <c r="P270" s="18"/>
      <c r="Q270" s="18"/>
      <c r="R270" s="18"/>
    </row>
    <row r="271" spans="1:18">
      <c r="A271" s="275"/>
      <c r="B271" s="18"/>
      <c r="C271" s="18"/>
      <c r="D271" s="18"/>
      <c r="E271" s="18"/>
      <c r="F271" s="18"/>
      <c r="G271" s="18"/>
      <c r="H271" s="18"/>
      <c r="I271" s="18"/>
      <c r="J271" s="275"/>
      <c r="K271" s="18"/>
      <c r="L271" s="18"/>
      <c r="M271" s="18"/>
      <c r="N271" s="18"/>
      <c r="O271" s="18"/>
      <c r="P271" s="18"/>
      <c r="Q271" s="18"/>
      <c r="R271" s="18"/>
    </row>
    <row r="272" spans="1:18">
      <c r="A272" s="275"/>
      <c r="B272" s="18"/>
      <c r="C272" s="18"/>
      <c r="D272" s="18"/>
      <c r="E272" s="18"/>
      <c r="F272" s="18"/>
      <c r="G272" s="18"/>
      <c r="H272" s="18"/>
      <c r="I272" s="18"/>
      <c r="J272" s="275"/>
      <c r="K272" s="18"/>
      <c r="L272" s="18"/>
      <c r="M272" s="18"/>
      <c r="N272" s="18"/>
      <c r="O272" s="18"/>
      <c r="P272" s="18"/>
      <c r="Q272" s="18"/>
      <c r="R272" s="18"/>
    </row>
    <row r="273" spans="1:18">
      <c r="A273" s="275"/>
      <c r="B273" s="18"/>
      <c r="C273" s="18"/>
      <c r="D273" s="18"/>
      <c r="E273" s="18"/>
      <c r="F273" s="18"/>
      <c r="G273" s="18"/>
      <c r="H273" s="18"/>
      <c r="I273" s="18"/>
      <c r="J273" s="275"/>
      <c r="K273" s="18"/>
      <c r="L273" s="18"/>
      <c r="M273" s="18"/>
      <c r="N273" s="18"/>
      <c r="O273" s="18"/>
      <c r="P273" s="18"/>
      <c r="Q273" s="18"/>
      <c r="R273" s="18"/>
    </row>
    <row r="274" spans="1:18">
      <c r="A274" s="275"/>
      <c r="B274" s="18"/>
      <c r="C274" s="18"/>
      <c r="D274" s="18"/>
      <c r="E274" s="18"/>
      <c r="F274" s="18"/>
      <c r="G274" s="18"/>
      <c r="H274" s="18"/>
      <c r="I274" s="18"/>
      <c r="J274" s="275"/>
      <c r="K274" s="18"/>
      <c r="L274" s="18"/>
      <c r="M274" s="18"/>
      <c r="N274" s="18"/>
      <c r="O274" s="18"/>
      <c r="P274" s="18"/>
      <c r="Q274" s="18"/>
      <c r="R274" s="18"/>
    </row>
    <row r="275" spans="1:18">
      <c r="A275" s="275"/>
      <c r="B275" s="18"/>
      <c r="C275" s="18"/>
      <c r="D275" s="18"/>
      <c r="E275" s="18"/>
      <c r="F275" s="18"/>
      <c r="G275" s="18"/>
      <c r="H275" s="18"/>
      <c r="I275" s="18"/>
      <c r="J275" s="275"/>
      <c r="K275" s="18"/>
      <c r="L275" s="18"/>
      <c r="M275" s="18"/>
      <c r="N275" s="18"/>
      <c r="O275" s="18"/>
      <c r="P275" s="18"/>
      <c r="Q275" s="18"/>
      <c r="R275" s="18"/>
    </row>
    <row r="276" spans="1:18">
      <c r="A276" s="275"/>
      <c r="B276" s="18"/>
      <c r="C276" s="18"/>
      <c r="D276" s="18"/>
      <c r="E276" s="18"/>
      <c r="F276" s="18"/>
      <c r="G276" s="18"/>
      <c r="H276" s="18"/>
      <c r="I276" s="18"/>
      <c r="J276" s="275"/>
      <c r="K276" s="18"/>
      <c r="L276" s="18"/>
      <c r="M276" s="18"/>
      <c r="N276" s="18"/>
      <c r="O276" s="18"/>
      <c r="P276" s="18"/>
      <c r="Q276" s="18"/>
      <c r="R276" s="18"/>
    </row>
    <row r="277" spans="1:18">
      <c r="A277" s="275"/>
      <c r="B277" s="18"/>
      <c r="C277" s="18"/>
      <c r="D277" s="18"/>
      <c r="E277" s="18"/>
      <c r="F277" s="18"/>
      <c r="G277" s="18"/>
      <c r="H277" s="18"/>
      <c r="I277" s="18"/>
      <c r="J277" s="275"/>
      <c r="K277" s="18"/>
      <c r="L277" s="18"/>
      <c r="M277" s="18"/>
      <c r="N277" s="18"/>
      <c r="O277" s="18"/>
      <c r="P277" s="18"/>
      <c r="Q277" s="18"/>
      <c r="R277" s="18"/>
    </row>
    <row r="278" spans="1:18">
      <c r="A278" s="275"/>
      <c r="B278" s="18"/>
      <c r="C278" s="18"/>
      <c r="D278" s="18"/>
      <c r="E278" s="18"/>
      <c r="F278" s="18"/>
      <c r="G278" s="18"/>
      <c r="H278" s="18"/>
      <c r="I278" s="18"/>
      <c r="J278" s="275"/>
      <c r="K278" s="18"/>
      <c r="L278" s="18"/>
      <c r="M278" s="18"/>
      <c r="N278" s="18"/>
      <c r="O278" s="18"/>
      <c r="P278" s="18"/>
      <c r="Q278" s="18"/>
      <c r="R278" s="18"/>
    </row>
    <row r="279" spans="1:18">
      <c r="A279" s="275"/>
      <c r="B279" s="18"/>
      <c r="C279" s="18"/>
      <c r="D279" s="18"/>
      <c r="E279" s="18"/>
      <c r="F279" s="18"/>
      <c r="G279" s="18"/>
      <c r="H279" s="18"/>
      <c r="I279" s="18"/>
      <c r="J279" s="275"/>
      <c r="K279" s="18"/>
      <c r="L279" s="18"/>
      <c r="M279" s="18"/>
      <c r="N279" s="18"/>
      <c r="O279" s="18"/>
      <c r="P279" s="18"/>
      <c r="Q279" s="18"/>
      <c r="R279" s="18"/>
    </row>
    <row r="280" spans="1:18">
      <c r="A280" s="275"/>
      <c r="B280" s="18"/>
      <c r="C280" s="18"/>
      <c r="D280" s="18"/>
      <c r="E280" s="18"/>
      <c r="F280" s="18"/>
      <c r="G280" s="18"/>
      <c r="H280" s="18"/>
      <c r="I280" s="18"/>
      <c r="J280" s="275"/>
      <c r="K280" s="18"/>
      <c r="L280" s="18"/>
      <c r="M280" s="18"/>
      <c r="N280" s="18"/>
      <c r="O280" s="18"/>
      <c r="P280" s="18"/>
      <c r="Q280" s="18"/>
      <c r="R280" s="18"/>
    </row>
    <row r="281" spans="1:18">
      <c r="A281" s="275"/>
      <c r="B281" s="18"/>
      <c r="C281" s="18"/>
      <c r="D281" s="18"/>
      <c r="E281" s="18"/>
      <c r="F281" s="18"/>
      <c r="G281" s="18"/>
      <c r="H281" s="18"/>
      <c r="I281" s="18"/>
      <c r="J281" s="275"/>
      <c r="K281" s="18"/>
      <c r="L281" s="18"/>
      <c r="M281" s="18"/>
      <c r="N281" s="18"/>
      <c r="O281" s="18"/>
      <c r="P281" s="18"/>
      <c r="Q281" s="18"/>
      <c r="R281" s="18"/>
    </row>
    <row r="282" spans="1:18">
      <c r="A282" s="275"/>
      <c r="B282" s="18"/>
      <c r="C282" s="18"/>
      <c r="D282" s="18"/>
      <c r="E282" s="18"/>
      <c r="F282" s="18"/>
      <c r="G282" s="18"/>
      <c r="H282" s="18"/>
      <c r="I282" s="18"/>
      <c r="J282" s="275"/>
      <c r="K282" s="18"/>
      <c r="L282" s="18"/>
      <c r="M282" s="18"/>
      <c r="N282" s="18"/>
      <c r="O282" s="18"/>
      <c r="P282" s="18"/>
      <c r="Q282" s="18"/>
      <c r="R282" s="18"/>
    </row>
    <row r="283" spans="1:18">
      <c r="A283" s="275"/>
      <c r="B283" s="18"/>
      <c r="C283" s="18"/>
      <c r="D283" s="18"/>
      <c r="E283" s="18"/>
      <c r="F283" s="18"/>
      <c r="G283" s="18"/>
      <c r="H283" s="18"/>
      <c r="I283" s="18"/>
      <c r="J283" s="275"/>
      <c r="K283" s="18"/>
      <c r="L283" s="18"/>
      <c r="M283" s="18"/>
      <c r="N283" s="18"/>
      <c r="O283" s="18"/>
      <c r="P283" s="18"/>
      <c r="Q283" s="18"/>
      <c r="R283" s="18"/>
    </row>
    <row r="284" spans="1:18">
      <c r="A284" s="275"/>
      <c r="B284" s="18"/>
      <c r="C284" s="18"/>
      <c r="D284" s="18"/>
      <c r="E284" s="18"/>
      <c r="F284" s="18"/>
      <c r="G284" s="18"/>
      <c r="H284" s="18"/>
      <c r="I284" s="18"/>
      <c r="J284" s="275"/>
      <c r="K284" s="18"/>
      <c r="L284" s="18"/>
      <c r="M284" s="18"/>
      <c r="N284" s="18"/>
      <c r="O284" s="18"/>
      <c r="P284" s="18"/>
      <c r="Q284" s="18"/>
      <c r="R284" s="18"/>
    </row>
    <row r="285" spans="1:18">
      <c r="A285" s="275"/>
      <c r="B285" s="18"/>
      <c r="C285" s="18"/>
      <c r="D285" s="18"/>
      <c r="E285" s="18"/>
      <c r="F285" s="18"/>
      <c r="G285" s="18"/>
      <c r="H285" s="18"/>
      <c r="I285" s="18"/>
      <c r="J285" s="275"/>
      <c r="K285" s="18"/>
      <c r="L285" s="18"/>
      <c r="M285" s="18"/>
      <c r="N285" s="18"/>
      <c r="O285" s="18"/>
      <c r="P285" s="18"/>
      <c r="Q285" s="18"/>
      <c r="R285" s="18"/>
    </row>
    <row r="286" spans="1:18">
      <c r="A286" s="275"/>
      <c r="B286" s="18"/>
      <c r="C286" s="18"/>
      <c r="D286" s="18"/>
      <c r="E286" s="18"/>
      <c r="F286" s="18"/>
      <c r="G286" s="18"/>
      <c r="H286" s="18"/>
      <c r="I286" s="18"/>
      <c r="J286" s="275"/>
      <c r="K286" s="18"/>
      <c r="L286" s="18"/>
      <c r="M286" s="18"/>
      <c r="N286" s="18"/>
      <c r="O286" s="18"/>
      <c r="P286" s="18"/>
      <c r="Q286" s="18"/>
      <c r="R286" s="18"/>
    </row>
    <row r="287" spans="1:18">
      <c r="A287" s="275"/>
      <c r="B287" s="18"/>
      <c r="C287" s="18"/>
      <c r="D287" s="18"/>
      <c r="E287" s="18"/>
      <c r="F287" s="18"/>
      <c r="G287" s="18"/>
      <c r="H287" s="18"/>
      <c r="I287" s="18"/>
      <c r="J287" s="275"/>
      <c r="K287" s="18"/>
      <c r="L287" s="18"/>
      <c r="M287" s="18"/>
      <c r="N287" s="18"/>
      <c r="O287" s="18"/>
      <c r="P287" s="18"/>
      <c r="Q287" s="18"/>
      <c r="R287" s="18"/>
    </row>
    <row r="288" spans="1:18">
      <c r="A288" s="275"/>
      <c r="B288" s="18"/>
      <c r="C288" s="18"/>
      <c r="D288" s="18"/>
      <c r="E288" s="18"/>
      <c r="F288" s="18"/>
      <c r="G288" s="18"/>
      <c r="H288" s="18"/>
      <c r="I288" s="18"/>
      <c r="J288" s="275"/>
      <c r="K288" s="18"/>
      <c r="L288" s="18"/>
      <c r="M288" s="18"/>
      <c r="N288" s="18"/>
      <c r="O288" s="18"/>
      <c r="P288" s="18"/>
      <c r="Q288" s="18"/>
      <c r="R288" s="18"/>
    </row>
    <row r="289" spans="1:18">
      <c r="A289" s="275"/>
      <c r="B289" s="18"/>
      <c r="C289" s="18"/>
      <c r="D289" s="18"/>
      <c r="E289" s="18"/>
      <c r="F289" s="18"/>
      <c r="G289" s="18"/>
      <c r="H289" s="18"/>
      <c r="I289" s="18"/>
      <c r="J289" s="275"/>
      <c r="K289" s="18"/>
      <c r="L289" s="18"/>
      <c r="M289" s="18"/>
      <c r="N289" s="18"/>
      <c r="O289" s="18"/>
      <c r="P289" s="18"/>
      <c r="Q289" s="18"/>
      <c r="R289" s="18"/>
    </row>
    <row r="290" spans="1:18">
      <c r="A290" s="275"/>
      <c r="B290" s="18"/>
      <c r="C290" s="18"/>
      <c r="D290" s="18"/>
      <c r="E290" s="18"/>
      <c r="F290" s="18"/>
      <c r="G290" s="18"/>
      <c r="H290" s="18"/>
      <c r="I290" s="18"/>
      <c r="J290" s="275"/>
      <c r="K290" s="18"/>
      <c r="L290" s="18"/>
      <c r="M290" s="18"/>
      <c r="N290" s="18"/>
      <c r="O290" s="18"/>
      <c r="P290" s="18"/>
      <c r="Q290" s="18"/>
      <c r="R290" s="18"/>
    </row>
    <row r="291" spans="1:18">
      <c r="A291" s="275"/>
      <c r="B291" s="18"/>
      <c r="C291" s="18"/>
      <c r="D291" s="18"/>
      <c r="E291" s="18"/>
      <c r="F291" s="18"/>
      <c r="G291" s="18"/>
      <c r="H291" s="18"/>
      <c r="I291" s="18"/>
      <c r="J291" s="275"/>
      <c r="K291" s="18"/>
      <c r="L291" s="18"/>
      <c r="M291" s="18"/>
      <c r="N291" s="18"/>
      <c r="O291" s="18"/>
      <c r="P291" s="18"/>
      <c r="Q291" s="18"/>
      <c r="R291" s="18"/>
    </row>
    <row r="292" spans="1:18">
      <c r="A292" s="275"/>
      <c r="B292" s="18"/>
      <c r="C292" s="18"/>
      <c r="D292" s="18"/>
      <c r="E292" s="18"/>
      <c r="F292" s="18"/>
      <c r="G292" s="18"/>
      <c r="H292" s="18"/>
      <c r="I292" s="18"/>
      <c r="J292" s="275"/>
      <c r="K292" s="18"/>
      <c r="L292" s="18"/>
      <c r="M292" s="18"/>
      <c r="N292" s="18"/>
      <c r="O292" s="18"/>
      <c r="P292" s="18"/>
      <c r="Q292" s="18"/>
      <c r="R292" s="18"/>
    </row>
    <row r="293" spans="1:18">
      <c r="A293" s="275"/>
      <c r="B293" s="18"/>
      <c r="C293" s="18"/>
      <c r="D293" s="18"/>
      <c r="E293" s="18"/>
      <c r="F293" s="18"/>
      <c r="G293" s="18"/>
      <c r="H293" s="18"/>
      <c r="I293" s="18"/>
      <c r="J293" s="275"/>
      <c r="K293" s="18"/>
      <c r="L293" s="18"/>
      <c r="M293" s="18"/>
      <c r="N293" s="18"/>
      <c r="O293" s="18"/>
      <c r="P293" s="18"/>
      <c r="Q293" s="18"/>
      <c r="R293" s="18"/>
    </row>
    <row r="294" spans="1:18">
      <c r="A294" s="275"/>
      <c r="B294" s="18"/>
      <c r="C294" s="18"/>
      <c r="D294" s="18"/>
      <c r="E294" s="18"/>
      <c r="F294" s="18"/>
      <c r="G294" s="18"/>
      <c r="H294" s="18"/>
      <c r="I294" s="18"/>
      <c r="J294" s="275"/>
      <c r="K294" s="18"/>
      <c r="L294" s="18"/>
      <c r="M294" s="18"/>
      <c r="N294" s="18"/>
      <c r="O294" s="18"/>
      <c r="P294" s="18"/>
      <c r="Q294" s="18"/>
      <c r="R294" s="18"/>
    </row>
    <row r="295" spans="1:18">
      <c r="A295" s="275"/>
      <c r="B295" s="18"/>
      <c r="C295" s="18"/>
      <c r="D295" s="18"/>
      <c r="E295" s="18"/>
      <c r="F295" s="18"/>
      <c r="G295" s="18"/>
      <c r="H295" s="18"/>
      <c r="I295" s="18"/>
      <c r="J295" s="275"/>
      <c r="K295" s="18"/>
      <c r="L295" s="18"/>
      <c r="M295" s="18"/>
      <c r="N295" s="18"/>
      <c r="O295" s="18"/>
      <c r="P295" s="18"/>
      <c r="Q295" s="18"/>
      <c r="R295" s="18"/>
    </row>
    <row r="296" spans="1:18">
      <c r="A296" s="275"/>
      <c r="B296" s="18"/>
      <c r="C296" s="18"/>
      <c r="D296" s="18"/>
      <c r="E296" s="18"/>
      <c r="F296" s="18"/>
      <c r="G296" s="18"/>
      <c r="H296" s="18"/>
      <c r="I296" s="18"/>
      <c r="J296" s="275"/>
      <c r="K296" s="18"/>
      <c r="L296" s="18"/>
      <c r="M296" s="18"/>
      <c r="N296" s="18"/>
      <c r="O296" s="18"/>
      <c r="P296" s="18"/>
      <c r="Q296" s="18"/>
      <c r="R296" s="18"/>
    </row>
    <row r="297" spans="1:18">
      <c r="A297" s="275"/>
      <c r="B297" s="18"/>
      <c r="C297" s="18"/>
      <c r="D297" s="18"/>
      <c r="E297" s="18"/>
      <c r="F297" s="18"/>
      <c r="G297" s="18"/>
      <c r="H297" s="18"/>
      <c r="I297" s="18"/>
      <c r="J297" s="275"/>
      <c r="K297" s="18"/>
      <c r="L297" s="18"/>
      <c r="M297" s="18"/>
      <c r="N297" s="18"/>
      <c r="O297" s="18"/>
      <c r="P297" s="18"/>
      <c r="Q297" s="18"/>
      <c r="R297" s="18"/>
    </row>
    <row r="298" spans="1:18">
      <c r="A298" s="275"/>
      <c r="B298" s="18"/>
      <c r="C298" s="18"/>
      <c r="D298" s="18"/>
      <c r="E298" s="18"/>
      <c r="F298" s="18"/>
      <c r="G298" s="18"/>
      <c r="H298" s="18"/>
      <c r="I298" s="18"/>
      <c r="J298" s="275"/>
      <c r="K298" s="18"/>
      <c r="L298" s="18"/>
      <c r="M298" s="18"/>
      <c r="N298" s="18"/>
      <c r="O298" s="18"/>
      <c r="P298" s="18"/>
      <c r="Q298" s="18"/>
      <c r="R298" s="18"/>
    </row>
    <row r="299" spans="1:18">
      <c r="A299" s="275"/>
      <c r="B299" s="18"/>
      <c r="C299" s="18"/>
      <c r="D299" s="18"/>
      <c r="E299" s="18"/>
      <c r="F299" s="18"/>
      <c r="G299" s="18"/>
      <c r="H299" s="18"/>
      <c r="I299" s="18"/>
      <c r="J299" s="275"/>
      <c r="K299" s="18"/>
      <c r="L299" s="18"/>
      <c r="M299" s="18"/>
      <c r="N299" s="18"/>
      <c r="O299" s="18"/>
      <c r="P299" s="18"/>
      <c r="Q299" s="18"/>
      <c r="R299" s="18"/>
    </row>
    <row r="300" spans="1:18">
      <c r="A300" s="275"/>
      <c r="B300" s="18"/>
      <c r="C300" s="18"/>
      <c r="D300" s="18"/>
      <c r="E300" s="18"/>
      <c r="F300" s="18"/>
      <c r="G300" s="18"/>
      <c r="H300" s="18"/>
      <c r="I300" s="18"/>
      <c r="J300" s="275"/>
      <c r="K300" s="18"/>
      <c r="L300" s="18"/>
      <c r="M300" s="18"/>
      <c r="N300" s="18"/>
      <c r="O300" s="18"/>
      <c r="P300" s="18"/>
      <c r="Q300" s="18"/>
      <c r="R300" s="18"/>
    </row>
    <row r="301" spans="1:18">
      <c r="A301" s="275"/>
      <c r="B301" s="18"/>
      <c r="C301" s="18"/>
      <c r="D301" s="18"/>
      <c r="E301" s="18"/>
      <c r="F301" s="18"/>
      <c r="G301" s="18"/>
      <c r="H301" s="18"/>
      <c r="I301" s="18"/>
      <c r="J301" s="275"/>
      <c r="K301" s="18"/>
      <c r="L301" s="18"/>
      <c r="M301" s="18"/>
      <c r="N301" s="18"/>
      <c r="O301" s="18"/>
      <c r="P301" s="18"/>
      <c r="Q301" s="18"/>
      <c r="R301" s="18"/>
    </row>
    <row r="302" spans="1:18">
      <c r="A302" s="275"/>
      <c r="B302" s="18"/>
      <c r="C302" s="18"/>
      <c r="D302" s="18"/>
      <c r="E302" s="18"/>
      <c r="F302" s="18"/>
      <c r="G302" s="18"/>
      <c r="H302" s="18"/>
      <c r="I302" s="18"/>
      <c r="J302" s="275"/>
      <c r="K302" s="18"/>
      <c r="L302" s="18"/>
      <c r="M302" s="18"/>
      <c r="N302" s="18"/>
      <c r="O302" s="18"/>
      <c r="P302" s="18"/>
      <c r="Q302" s="18"/>
      <c r="R302" s="18"/>
    </row>
    <row r="303" spans="1:18">
      <c r="A303" s="275"/>
      <c r="B303" s="18"/>
      <c r="C303" s="18"/>
      <c r="D303" s="18"/>
      <c r="E303" s="18"/>
      <c r="F303" s="18"/>
      <c r="G303" s="18"/>
      <c r="H303" s="18"/>
      <c r="I303" s="18"/>
      <c r="J303" s="275"/>
      <c r="K303" s="18"/>
      <c r="L303" s="18"/>
      <c r="M303" s="18"/>
      <c r="N303" s="18"/>
      <c r="O303" s="18"/>
      <c r="P303" s="18"/>
      <c r="Q303" s="18"/>
      <c r="R303" s="18"/>
    </row>
    <row r="304" spans="1:18">
      <c r="A304" s="275"/>
      <c r="B304" s="18"/>
      <c r="C304" s="18"/>
      <c r="D304" s="18"/>
      <c r="E304" s="18"/>
      <c r="F304" s="18"/>
      <c r="G304" s="18"/>
      <c r="H304" s="18"/>
      <c r="I304" s="18"/>
      <c r="J304" s="275"/>
      <c r="K304" s="18"/>
      <c r="L304" s="18"/>
      <c r="M304" s="18"/>
      <c r="N304" s="18"/>
      <c r="O304" s="18"/>
      <c r="P304" s="18"/>
      <c r="Q304" s="18"/>
      <c r="R304" s="18"/>
    </row>
    <row r="305" spans="1:18">
      <c r="A305" s="275"/>
      <c r="B305" s="18"/>
      <c r="C305" s="18"/>
      <c r="D305" s="18"/>
      <c r="E305" s="18"/>
      <c r="F305" s="18"/>
      <c r="G305" s="18"/>
      <c r="H305" s="18"/>
      <c r="I305" s="18"/>
      <c r="J305" s="275"/>
      <c r="K305" s="18"/>
      <c r="L305" s="18"/>
      <c r="M305" s="18"/>
      <c r="N305" s="18"/>
      <c r="O305" s="18"/>
      <c r="P305" s="18"/>
      <c r="Q305" s="18"/>
      <c r="R305" s="18"/>
    </row>
    <row r="306" spans="1:18">
      <c r="A306" s="275"/>
      <c r="B306" s="18"/>
      <c r="C306" s="18"/>
      <c r="D306" s="18"/>
      <c r="E306" s="18"/>
      <c r="F306" s="18"/>
      <c r="G306" s="18"/>
      <c r="H306" s="18"/>
      <c r="I306" s="18"/>
      <c r="J306" s="275"/>
      <c r="K306" s="18"/>
      <c r="L306" s="18"/>
      <c r="M306" s="18"/>
      <c r="N306" s="18"/>
      <c r="O306" s="18"/>
      <c r="P306" s="18"/>
      <c r="Q306" s="18"/>
      <c r="R306" s="18"/>
    </row>
    <row r="307" spans="1:18">
      <c r="A307" s="275"/>
      <c r="B307" s="18"/>
      <c r="C307" s="18"/>
      <c r="D307" s="18"/>
      <c r="E307" s="18"/>
      <c r="F307" s="18"/>
      <c r="G307" s="18"/>
      <c r="H307" s="18"/>
      <c r="I307" s="18"/>
      <c r="J307" s="275"/>
      <c r="K307" s="18"/>
      <c r="L307" s="18"/>
      <c r="M307" s="18"/>
      <c r="N307" s="18"/>
      <c r="O307" s="18"/>
      <c r="P307" s="18"/>
      <c r="Q307" s="18"/>
      <c r="R307" s="18"/>
    </row>
    <row r="308" spans="1:18">
      <c r="A308" s="275"/>
      <c r="B308" s="18"/>
      <c r="C308" s="18"/>
      <c r="D308" s="18"/>
      <c r="E308" s="18"/>
      <c r="F308" s="18"/>
      <c r="G308" s="18"/>
      <c r="H308" s="18"/>
      <c r="I308" s="18"/>
      <c r="J308" s="275"/>
      <c r="K308" s="18"/>
      <c r="L308" s="18"/>
      <c r="M308" s="18"/>
      <c r="N308" s="18"/>
      <c r="O308" s="18"/>
      <c r="P308" s="18"/>
      <c r="Q308" s="18"/>
      <c r="R308" s="18"/>
    </row>
    <row r="309" spans="1:18">
      <c r="A309" s="275"/>
      <c r="B309" s="18"/>
      <c r="C309" s="18"/>
      <c r="D309" s="18"/>
      <c r="E309" s="18"/>
      <c r="F309" s="18"/>
      <c r="G309" s="18"/>
      <c r="H309" s="18"/>
      <c r="I309" s="18"/>
      <c r="J309" s="275"/>
      <c r="K309" s="18"/>
      <c r="L309" s="18"/>
      <c r="M309" s="18"/>
      <c r="N309" s="18"/>
      <c r="O309" s="18"/>
      <c r="P309" s="18"/>
      <c r="Q309" s="18"/>
      <c r="R309" s="18"/>
    </row>
    <row r="310" spans="1:18">
      <c r="A310" s="275"/>
      <c r="B310" s="18"/>
      <c r="C310" s="18"/>
      <c r="D310" s="18"/>
      <c r="E310" s="18"/>
      <c r="F310" s="18"/>
      <c r="G310" s="18"/>
      <c r="H310" s="18"/>
      <c r="I310" s="18"/>
      <c r="J310" s="275"/>
      <c r="K310" s="18"/>
      <c r="L310" s="18"/>
      <c r="M310" s="18"/>
      <c r="N310" s="18"/>
      <c r="O310" s="18"/>
      <c r="P310" s="18"/>
      <c r="Q310" s="18"/>
      <c r="R310" s="18"/>
    </row>
    <row r="311" spans="1:18">
      <c r="A311" s="275"/>
      <c r="B311" s="18"/>
      <c r="C311" s="18"/>
      <c r="D311" s="18"/>
      <c r="E311" s="18"/>
      <c r="F311" s="18"/>
      <c r="G311" s="18"/>
      <c r="H311" s="18"/>
      <c r="I311" s="18"/>
      <c r="J311" s="275"/>
      <c r="K311" s="18"/>
      <c r="L311" s="18"/>
      <c r="M311" s="18"/>
      <c r="N311" s="18"/>
      <c r="O311" s="18"/>
      <c r="P311" s="18"/>
      <c r="Q311" s="18"/>
      <c r="R311" s="18"/>
    </row>
    <row r="312" spans="1:18">
      <c r="A312" s="275"/>
      <c r="B312" s="18"/>
      <c r="C312" s="18"/>
      <c r="D312" s="18"/>
      <c r="E312" s="18"/>
      <c r="F312" s="18"/>
      <c r="G312" s="18"/>
      <c r="H312" s="18"/>
      <c r="I312" s="18"/>
      <c r="J312" s="275"/>
      <c r="K312" s="18"/>
      <c r="L312" s="18"/>
      <c r="M312" s="18"/>
      <c r="N312" s="18"/>
      <c r="O312" s="18"/>
      <c r="P312" s="18"/>
      <c r="Q312" s="18"/>
      <c r="R312" s="18"/>
    </row>
    <row r="313" spans="1:18">
      <c r="A313" s="275"/>
      <c r="B313" s="18"/>
      <c r="C313" s="18"/>
      <c r="D313" s="18"/>
      <c r="E313" s="18"/>
      <c r="F313" s="18"/>
      <c r="G313" s="18"/>
      <c r="H313" s="18"/>
      <c r="I313" s="18"/>
      <c r="J313" s="275"/>
      <c r="K313" s="18"/>
      <c r="L313" s="18"/>
      <c r="M313" s="18"/>
      <c r="N313" s="18"/>
      <c r="O313" s="18"/>
      <c r="P313" s="18"/>
      <c r="Q313" s="18"/>
      <c r="R313" s="18"/>
    </row>
    <row r="314" spans="1:18">
      <c r="A314" s="275"/>
      <c r="B314" s="18"/>
      <c r="C314" s="18"/>
      <c r="D314" s="18"/>
      <c r="E314" s="18"/>
      <c r="F314" s="18"/>
      <c r="G314" s="18"/>
      <c r="H314" s="18"/>
      <c r="I314" s="18"/>
      <c r="J314" s="275"/>
      <c r="K314" s="18"/>
      <c r="L314" s="18"/>
      <c r="M314" s="18"/>
      <c r="N314" s="18"/>
      <c r="O314" s="18"/>
      <c r="P314" s="18"/>
      <c r="Q314" s="18"/>
      <c r="R314" s="18"/>
    </row>
    <row r="315" spans="1:18">
      <c r="A315" s="275"/>
      <c r="B315" s="18"/>
      <c r="C315" s="18"/>
      <c r="D315" s="18"/>
      <c r="E315" s="18"/>
      <c r="F315" s="18"/>
      <c r="G315" s="18"/>
      <c r="H315" s="18"/>
      <c r="I315" s="18"/>
      <c r="J315" s="275"/>
      <c r="K315" s="18"/>
      <c r="L315" s="18"/>
      <c r="M315" s="18"/>
      <c r="N315" s="18"/>
      <c r="O315" s="18"/>
      <c r="P315" s="18"/>
      <c r="Q315" s="18"/>
      <c r="R315" s="18"/>
    </row>
    <row r="316" spans="1:18">
      <c r="A316" s="275"/>
      <c r="B316" s="18"/>
      <c r="C316" s="18"/>
      <c r="D316" s="18"/>
      <c r="E316" s="18"/>
      <c r="F316" s="18"/>
      <c r="G316" s="18"/>
      <c r="H316" s="18"/>
      <c r="I316" s="18"/>
      <c r="J316" s="275"/>
      <c r="K316" s="18"/>
      <c r="L316" s="18"/>
      <c r="M316" s="18"/>
      <c r="N316" s="18"/>
      <c r="O316" s="18"/>
      <c r="P316" s="18"/>
      <c r="Q316" s="18"/>
      <c r="R316" s="18"/>
    </row>
    <row r="317" spans="1:18">
      <c r="A317" s="275"/>
      <c r="B317" s="18"/>
      <c r="C317" s="18"/>
      <c r="D317" s="18"/>
      <c r="E317" s="18"/>
      <c r="F317" s="18"/>
      <c r="G317" s="18"/>
      <c r="H317" s="18"/>
      <c r="I317" s="18"/>
      <c r="J317" s="275"/>
      <c r="K317" s="18"/>
      <c r="L317" s="18"/>
      <c r="M317" s="18"/>
      <c r="N317" s="18"/>
      <c r="O317" s="18"/>
      <c r="P317" s="18"/>
      <c r="Q317" s="18"/>
      <c r="R317" s="18"/>
    </row>
    <row r="318" spans="1:18">
      <c r="A318" s="275"/>
      <c r="B318" s="18"/>
      <c r="C318" s="18"/>
      <c r="D318" s="18"/>
      <c r="E318" s="18"/>
      <c r="F318" s="18"/>
      <c r="G318" s="18"/>
      <c r="H318" s="18"/>
      <c r="I318" s="18"/>
      <c r="J318" s="275"/>
      <c r="K318" s="18"/>
      <c r="L318" s="18"/>
      <c r="M318" s="18"/>
      <c r="N318" s="18"/>
      <c r="O318" s="18"/>
      <c r="P318" s="18"/>
      <c r="Q318" s="18"/>
      <c r="R318" s="18"/>
    </row>
    <row r="319" spans="1:18">
      <c r="A319" s="275"/>
      <c r="B319" s="18"/>
      <c r="C319" s="18"/>
      <c r="D319" s="18"/>
      <c r="E319" s="18"/>
      <c r="F319" s="18"/>
      <c r="G319" s="18"/>
      <c r="H319" s="18"/>
      <c r="I319" s="18"/>
      <c r="J319" s="275"/>
      <c r="K319" s="18"/>
      <c r="L319" s="18"/>
      <c r="M319" s="18"/>
      <c r="N319" s="18"/>
      <c r="O319" s="18"/>
      <c r="P319" s="18"/>
      <c r="Q319" s="18"/>
      <c r="R319" s="18"/>
    </row>
    <row r="320" spans="1:18">
      <c r="A320" s="275"/>
      <c r="B320" s="18"/>
      <c r="C320" s="18"/>
      <c r="D320" s="18"/>
      <c r="E320" s="18"/>
      <c r="F320" s="18"/>
      <c r="G320" s="18"/>
      <c r="H320" s="18"/>
      <c r="I320" s="18"/>
      <c r="J320" s="275"/>
      <c r="K320" s="18"/>
      <c r="L320" s="18"/>
      <c r="M320" s="18"/>
      <c r="N320" s="18"/>
      <c r="O320" s="18"/>
      <c r="P320" s="18"/>
      <c r="Q320" s="18"/>
      <c r="R320" s="18"/>
    </row>
    <row r="321" spans="1:18">
      <c r="A321" s="275"/>
      <c r="B321" s="18"/>
      <c r="C321" s="18"/>
      <c r="D321" s="18"/>
      <c r="E321" s="18"/>
      <c r="F321" s="18"/>
      <c r="G321" s="18"/>
      <c r="H321" s="18"/>
      <c r="I321" s="18"/>
      <c r="J321" s="275"/>
      <c r="K321" s="18"/>
      <c r="L321" s="18"/>
      <c r="M321" s="18"/>
      <c r="N321" s="18"/>
      <c r="O321" s="18"/>
      <c r="P321" s="18"/>
      <c r="Q321" s="18"/>
      <c r="R321" s="18"/>
    </row>
    <row r="322" spans="1:18">
      <c r="A322" s="275"/>
      <c r="B322" s="18"/>
      <c r="C322" s="18"/>
      <c r="D322" s="18"/>
      <c r="E322" s="18"/>
      <c r="F322" s="18"/>
      <c r="G322" s="18"/>
      <c r="H322" s="18"/>
      <c r="I322" s="18"/>
      <c r="J322" s="275"/>
      <c r="K322" s="18"/>
      <c r="L322" s="18"/>
      <c r="M322" s="18"/>
      <c r="N322" s="18"/>
      <c r="O322" s="18"/>
      <c r="P322" s="18"/>
      <c r="Q322" s="18"/>
      <c r="R322" s="18"/>
    </row>
    <row r="323" spans="1:18">
      <c r="A323" s="275"/>
      <c r="B323" s="18"/>
      <c r="C323" s="18"/>
      <c r="D323" s="18"/>
      <c r="E323" s="18"/>
      <c r="F323" s="18"/>
      <c r="G323" s="18"/>
      <c r="H323" s="18"/>
      <c r="I323" s="18"/>
      <c r="J323" s="275"/>
      <c r="K323" s="18"/>
      <c r="L323" s="18"/>
      <c r="M323" s="18"/>
      <c r="N323" s="18"/>
      <c r="O323" s="18"/>
      <c r="P323" s="18"/>
      <c r="Q323" s="18"/>
      <c r="R323" s="18"/>
    </row>
    <row r="324" spans="1:18">
      <c r="A324" s="275"/>
      <c r="B324" s="18"/>
      <c r="C324" s="18"/>
      <c r="D324" s="18"/>
      <c r="E324" s="18"/>
      <c r="F324" s="18"/>
      <c r="G324" s="18"/>
      <c r="H324" s="18"/>
      <c r="I324" s="18"/>
      <c r="J324" s="275"/>
      <c r="K324" s="18"/>
      <c r="L324" s="18"/>
      <c r="M324" s="18"/>
      <c r="N324" s="18"/>
      <c r="O324" s="18"/>
      <c r="P324" s="18"/>
      <c r="Q324" s="18"/>
      <c r="R324" s="18"/>
    </row>
    <row r="325" spans="1:18">
      <c r="A325" s="275"/>
      <c r="B325" s="18"/>
      <c r="C325" s="18"/>
      <c r="D325" s="18"/>
      <c r="E325" s="18"/>
      <c r="F325" s="18"/>
      <c r="G325" s="18"/>
      <c r="H325" s="18"/>
      <c r="I325" s="18"/>
      <c r="J325" s="275"/>
      <c r="K325" s="18"/>
      <c r="L325" s="18"/>
      <c r="M325" s="18"/>
      <c r="N325" s="18"/>
      <c r="O325" s="18"/>
      <c r="P325" s="18"/>
      <c r="Q325" s="18"/>
      <c r="R325" s="18"/>
    </row>
    <row r="326" spans="1:18">
      <c r="A326" s="275"/>
      <c r="B326" s="18"/>
      <c r="C326" s="18"/>
      <c r="D326" s="18"/>
      <c r="E326" s="18"/>
      <c r="F326" s="18"/>
      <c r="G326" s="18"/>
      <c r="H326" s="18"/>
      <c r="I326" s="18"/>
      <c r="J326" s="275"/>
      <c r="K326" s="18"/>
      <c r="L326" s="18"/>
      <c r="M326" s="18"/>
      <c r="N326" s="18"/>
      <c r="O326" s="18"/>
      <c r="P326" s="18"/>
      <c r="Q326" s="18"/>
      <c r="R326" s="18"/>
    </row>
    <row r="327" spans="1:18">
      <c r="A327" s="275"/>
      <c r="B327" s="18"/>
      <c r="C327" s="18"/>
      <c r="D327" s="18"/>
      <c r="E327" s="18"/>
      <c r="F327" s="18"/>
      <c r="G327" s="18"/>
      <c r="H327" s="18"/>
      <c r="I327" s="18"/>
      <c r="J327" s="275"/>
      <c r="K327" s="18"/>
      <c r="L327" s="18"/>
      <c r="M327" s="18"/>
      <c r="N327" s="18"/>
      <c r="O327" s="18"/>
      <c r="P327" s="18"/>
      <c r="Q327" s="18"/>
      <c r="R327" s="18"/>
    </row>
    <row r="328" spans="1:18">
      <c r="A328" s="275"/>
      <c r="B328" s="18"/>
      <c r="C328" s="18"/>
      <c r="D328" s="18"/>
      <c r="E328" s="18"/>
      <c r="F328" s="18"/>
      <c r="G328" s="18"/>
      <c r="H328" s="18"/>
      <c r="I328" s="18"/>
      <c r="J328" s="275"/>
      <c r="K328" s="18"/>
      <c r="L328" s="18"/>
      <c r="M328" s="18"/>
      <c r="N328" s="18"/>
      <c r="O328" s="18"/>
      <c r="P328" s="18"/>
      <c r="Q328" s="18"/>
      <c r="R328" s="18"/>
    </row>
    <row r="329" spans="1:18">
      <c r="A329" s="275"/>
      <c r="B329" s="18"/>
      <c r="C329" s="18"/>
      <c r="D329" s="18"/>
      <c r="E329" s="18"/>
      <c r="F329" s="18"/>
      <c r="G329" s="18"/>
      <c r="H329" s="18"/>
      <c r="I329" s="18"/>
      <c r="J329" s="275"/>
      <c r="K329" s="18"/>
      <c r="L329" s="18"/>
      <c r="M329" s="18"/>
      <c r="N329" s="18"/>
      <c r="O329" s="18"/>
      <c r="P329" s="18"/>
      <c r="Q329" s="18"/>
      <c r="R329" s="18"/>
    </row>
    <row r="330" spans="1:18">
      <c r="A330" s="275"/>
      <c r="B330" s="18"/>
      <c r="C330" s="18"/>
      <c r="D330" s="18"/>
      <c r="E330" s="18"/>
      <c r="F330" s="18"/>
      <c r="G330" s="18"/>
      <c r="H330" s="18"/>
      <c r="I330" s="18"/>
      <c r="J330" s="275"/>
      <c r="K330" s="18"/>
      <c r="L330" s="18"/>
      <c r="M330" s="18"/>
      <c r="N330" s="18"/>
      <c r="O330" s="18"/>
      <c r="P330" s="18"/>
      <c r="Q330" s="18"/>
      <c r="R330" s="18"/>
    </row>
    <row r="331" spans="1:18">
      <c r="A331" s="275"/>
      <c r="B331" s="18"/>
      <c r="C331" s="18"/>
      <c r="D331" s="18"/>
      <c r="E331" s="18"/>
      <c r="F331" s="18"/>
      <c r="G331" s="18"/>
      <c r="H331" s="18"/>
      <c r="I331" s="18"/>
      <c r="J331" s="275"/>
      <c r="K331" s="18"/>
      <c r="L331" s="18"/>
      <c r="M331" s="18"/>
      <c r="N331" s="18"/>
      <c r="O331" s="18"/>
      <c r="P331" s="18"/>
      <c r="Q331" s="18"/>
      <c r="R331" s="18"/>
    </row>
    <row r="332" spans="1:18">
      <c r="A332" s="275"/>
      <c r="B332" s="18"/>
      <c r="C332" s="18"/>
      <c r="D332" s="18"/>
      <c r="E332" s="18"/>
      <c r="F332" s="18"/>
      <c r="G332" s="18"/>
      <c r="H332" s="18"/>
      <c r="I332" s="18"/>
      <c r="J332" s="275"/>
      <c r="K332" s="18"/>
      <c r="L332" s="18"/>
      <c r="M332" s="18"/>
      <c r="N332" s="18"/>
      <c r="O332" s="18"/>
      <c r="P332" s="18"/>
      <c r="Q332" s="18"/>
      <c r="R332" s="18"/>
    </row>
    <row r="333" spans="1:18">
      <c r="A333" s="275"/>
      <c r="B333" s="18"/>
      <c r="C333" s="18"/>
      <c r="D333" s="18"/>
      <c r="E333" s="18"/>
      <c r="F333" s="18"/>
      <c r="G333" s="18"/>
      <c r="H333" s="18"/>
      <c r="I333" s="18"/>
      <c r="J333" s="275"/>
      <c r="K333" s="18"/>
      <c r="L333" s="18"/>
      <c r="M333" s="18"/>
      <c r="N333" s="18"/>
      <c r="O333" s="18"/>
      <c r="P333" s="18"/>
      <c r="Q333" s="18"/>
      <c r="R333" s="18"/>
    </row>
    <row r="334" spans="1:18">
      <c r="A334" s="275"/>
      <c r="B334" s="18"/>
      <c r="C334" s="18"/>
      <c r="D334" s="18"/>
      <c r="E334" s="18"/>
      <c r="F334" s="18"/>
      <c r="G334" s="18"/>
      <c r="H334" s="18"/>
      <c r="I334" s="18"/>
      <c r="J334" s="275"/>
      <c r="K334" s="18"/>
      <c r="L334" s="18"/>
      <c r="M334" s="18"/>
      <c r="N334" s="18"/>
      <c r="O334" s="18"/>
      <c r="P334" s="18"/>
      <c r="Q334" s="18"/>
      <c r="R334" s="18"/>
    </row>
    <row r="335" spans="1:18">
      <c r="A335" s="275"/>
      <c r="B335" s="18"/>
      <c r="C335" s="18"/>
      <c r="D335" s="18"/>
      <c r="E335" s="18"/>
      <c r="F335" s="18"/>
      <c r="G335" s="18"/>
      <c r="H335" s="18"/>
      <c r="I335" s="18"/>
      <c r="J335" s="275"/>
      <c r="K335" s="18"/>
      <c r="L335" s="18"/>
      <c r="M335" s="18"/>
      <c r="N335" s="18"/>
      <c r="O335" s="18"/>
      <c r="P335" s="18"/>
      <c r="Q335" s="18"/>
      <c r="R335" s="18"/>
    </row>
    <row r="336" spans="1:18">
      <c r="A336" s="275"/>
      <c r="B336" s="18"/>
      <c r="C336" s="18"/>
      <c r="D336" s="18"/>
      <c r="E336" s="18"/>
      <c r="F336" s="18"/>
      <c r="G336" s="18"/>
      <c r="H336" s="18"/>
      <c r="I336" s="18"/>
      <c r="J336" s="275"/>
      <c r="K336" s="18"/>
      <c r="L336" s="18"/>
      <c r="M336" s="18"/>
      <c r="N336" s="18"/>
      <c r="O336" s="18"/>
      <c r="P336" s="18"/>
      <c r="Q336" s="18"/>
      <c r="R336" s="18"/>
    </row>
    <row r="337" spans="1:18">
      <c r="A337" s="275"/>
      <c r="B337" s="18"/>
      <c r="C337" s="18"/>
      <c r="D337" s="18"/>
      <c r="E337" s="18"/>
      <c r="F337" s="18"/>
      <c r="G337" s="18"/>
      <c r="H337" s="18"/>
      <c r="I337" s="18"/>
      <c r="J337" s="275"/>
      <c r="K337" s="18"/>
      <c r="L337" s="18"/>
      <c r="M337" s="18"/>
      <c r="N337" s="18"/>
      <c r="O337" s="18"/>
      <c r="P337" s="18"/>
      <c r="Q337" s="18"/>
      <c r="R337" s="18"/>
    </row>
    <row r="338" spans="1:18">
      <c r="A338" s="275"/>
      <c r="B338" s="18"/>
      <c r="C338" s="18"/>
      <c r="D338" s="18"/>
      <c r="E338" s="18"/>
      <c r="F338" s="18"/>
      <c r="G338" s="18"/>
      <c r="H338" s="18"/>
      <c r="I338" s="18"/>
      <c r="J338" s="275"/>
      <c r="K338" s="18"/>
      <c r="L338" s="18"/>
      <c r="M338" s="18"/>
      <c r="N338" s="18"/>
      <c r="O338" s="18"/>
      <c r="P338" s="18"/>
      <c r="Q338" s="18"/>
      <c r="R338" s="18"/>
    </row>
    <row r="339" spans="1:18">
      <c r="A339" s="275"/>
      <c r="B339" s="18"/>
      <c r="C339" s="18"/>
      <c r="D339" s="18"/>
      <c r="E339" s="18"/>
      <c r="F339" s="18"/>
      <c r="G339" s="18"/>
      <c r="H339" s="18"/>
      <c r="I339" s="18"/>
      <c r="J339" s="275"/>
      <c r="K339" s="18"/>
      <c r="L339" s="18"/>
      <c r="M339" s="18"/>
      <c r="N339" s="18"/>
      <c r="O339" s="18"/>
      <c r="P339" s="18"/>
      <c r="Q339" s="18"/>
      <c r="R339" s="18"/>
    </row>
    <row r="340" spans="1:18">
      <c r="A340" s="275"/>
      <c r="B340" s="18"/>
      <c r="C340" s="18"/>
      <c r="D340" s="18"/>
      <c r="E340" s="18"/>
      <c r="F340" s="18"/>
      <c r="G340" s="18"/>
      <c r="H340" s="18"/>
      <c r="I340" s="18"/>
      <c r="J340" s="275"/>
      <c r="K340" s="18"/>
      <c r="L340" s="18"/>
      <c r="M340" s="18"/>
      <c r="N340" s="18"/>
      <c r="O340" s="18"/>
      <c r="P340" s="18"/>
      <c r="Q340" s="18"/>
      <c r="R340" s="18"/>
    </row>
    <row r="341" spans="1:18">
      <c r="A341" s="275"/>
      <c r="B341" s="18"/>
      <c r="C341" s="18"/>
      <c r="D341" s="18"/>
      <c r="E341" s="18"/>
      <c r="F341" s="18"/>
      <c r="G341" s="18"/>
      <c r="H341" s="18"/>
      <c r="I341" s="18"/>
      <c r="J341" s="275"/>
      <c r="K341" s="18"/>
      <c r="L341" s="18"/>
      <c r="M341" s="18"/>
      <c r="N341" s="18"/>
      <c r="O341" s="18"/>
      <c r="P341" s="18"/>
      <c r="Q341" s="18"/>
      <c r="R341" s="18"/>
    </row>
    <row r="342" spans="1:18">
      <c r="A342" s="275"/>
      <c r="B342" s="18"/>
      <c r="C342" s="18"/>
      <c r="D342" s="18"/>
      <c r="E342" s="18"/>
      <c r="F342" s="18"/>
      <c r="G342" s="18"/>
      <c r="H342" s="18"/>
      <c r="I342" s="18"/>
      <c r="J342" s="275"/>
      <c r="K342" s="18"/>
      <c r="L342" s="18"/>
      <c r="M342" s="18"/>
      <c r="N342" s="18"/>
      <c r="O342" s="18"/>
      <c r="P342" s="18"/>
      <c r="Q342" s="18"/>
      <c r="R342" s="18"/>
    </row>
    <row r="343" spans="1:18">
      <c r="A343" s="275"/>
      <c r="B343" s="18"/>
      <c r="C343" s="18"/>
      <c r="D343" s="18"/>
      <c r="E343" s="18"/>
      <c r="F343" s="18"/>
      <c r="G343" s="18"/>
      <c r="H343" s="18"/>
      <c r="I343" s="18"/>
      <c r="J343" s="275"/>
      <c r="K343" s="18"/>
      <c r="L343" s="18"/>
      <c r="M343" s="18"/>
      <c r="N343" s="18"/>
      <c r="O343" s="18"/>
      <c r="P343" s="18"/>
      <c r="Q343" s="18"/>
      <c r="R343" s="18"/>
    </row>
    <row r="344" spans="1:18">
      <c r="A344" s="275"/>
      <c r="B344" s="18"/>
      <c r="C344" s="18"/>
      <c r="D344" s="18"/>
      <c r="E344" s="18"/>
      <c r="F344" s="18"/>
      <c r="G344" s="18"/>
      <c r="H344" s="18"/>
      <c r="I344" s="18"/>
      <c r="J344" s="275"/>
      <c r="K344" s="18"/>
      <c r="L344" s="18"/>
      <c r="M344" s="18"/>
      <c r="N344" s="18"/>
      <c r="O344" s="18"/>
      <c r="P344" s="18"/>
      <c r="Q344" s="18"/>
      <c r="R344" s="18"/>
    </row>
    <row r="345" spans="1:18">
      <c r="A345" s="275"/>
      <c r="B345" s="18"/>
      <c r="C345" s="18"/>
      <c r="D345" s="18"/>
      <c r="E345" s="18"/>
      <c r="F345" s="18"/>
      <c r="G345" s="18"/>
      <c r="H345" s="18"/>
      <c r="I345" s="18"/>
      <c r="J345" s="275"/>
      <c r="K345" s="18"/>
      <c r="L345" s="18"/>
      <c r="M345" s="18"/>
      <c r="N345" s="18"/>
      <c r="O345" s="18"/>
      <c r="P345" s="18"/>
      <c r="Q345" s="18"/>
      <c r="R345" s="18"/>
    </row>
    <row r="346" spans="1:18">
      <c r="A346" s="275"/>
      <c r="B346" s="18"/>
      <c r="C346" s="18"/>
      <c r="D346" s="18"/>
      <c r="E346" s="18"/>
      <c r="F346" s="18"/>
      <c r="G346" s="18"/>
      <c r="H346" s="18"/>
      <c r="I346" s="18"/>
      <c r="J346" s="275"/>
      <c r="K346" s="18"/>
      <c r="L346" s="18"/>
      <c r="M346" s="18"/>
      <c r="N346" s="18"/>
      <c r="O346" s="18"/>
      <c r="P346" s="18"/>
      <c r="Q346" s="18"/>
      <c r="R346" s="18"/>
    </row>
    <row r="347" spans="1:18">
      <c r="A347" s="275"/>
      <c r="B347" s="18"/>
      <c r="C347" s="18"/>
      <c r="D347" s="18"/>
      <c r="E347" s="18"/>
      <c r="F347" s="18"/>
      <c r="G347" s="18"/>
      <c r="H347" s="18"/>
      <c r="I347" s="18"/>
      <c r="J347" s="275"/>
      <c r="K347" s="18"/>
      <c r="L347" s="18"/>
      <c r="M347" s="18"/>
      <c r="N347" s="18"/>
      <c r="O347" s="18"/>
      <c r="P347" s="18"/>
      <c r="Q347" s="18"/>
      <c r="R347" s="18"/>
    </row>
    <row r="348" spans="1:18">
      <c r="A348" s="275"/>
      <c r="B348" s="18"/>
      <c r="C348" s="18"/>
      <c r="D348" s="18"/>
      <c r="E348" s="18"/>
      <c r="F348" s="18"/>
      <c r="G348" s="18"/>
      <c r="H348" s="18"/>
      <c r="I348" s="18"/>
      <c r="J348" s="275"/>
      <c r="K348" s="18"/>
      <c r="L348" s="18"/>
      <c r="M348" s="18"/>
      <c r="N348" s="18"/>
      <c r="O348" s="18"/>
      <c r="P348" s="18"/>
      <c r="Q348" s="18"/>
      <c r="R348" s="18"/>
    </row>
    <row r="349" spans="1:18">
      <c r="A349" s="275"/>
      <c r="B349" s="18"/>
      <c r="C349" s="18"/>
      <c r="D349" s="18"/>
      <c r="E349" s="18"/>
      <c r="F349" s="18"/>
      <c r="G349" s="18"/>
      <c r="H349" s="18"/>
      <c r="I349" s="18"/>
      <c r="J349" s="275"/>
      <c r="K349" s="18"/>
      <c r="L349" s="18"/>
      <c r="M349" s="18"/>
      <c r="N349" s="18"/>
      <c r="O349" s="18"/>
      <c r="P349" s="18"/>
      <c r="Q349" s="18"/>
      <c r="R349" s="18"/>
    </row>
    <row r="350" spans="1:18">
      <c r="A350" s="275"/>
      <c r="B350" s="18"/>
      <c r="C350" s="18"/>
      <c r="D350" s="18"/>
      <c r="E350" s="18"/>
      <c r="F350" s="18"/>
      <c r="G350" s="18"/>
      <c r="H350" s="18"/>
      <c r="I350" s="18"/>
      <c r="J350" s="275"/>
      <c r="K350" s="18"/>
      <c r="L350" s="18"/>
      <c r="M350" s="18"/>
      <c r="N350" s="18"/>
      <c r="O350" s="18"/>
      <c r="P350" s="18"/>
      <c r="Q350" s="18"/>
      <c r="R350" s="18"/>
    </row>
    <row r="351" spans="1:18">
      <c r="A351" s="275"/>
      <c r="B351" s="18"/>
      <c r="C351" s="18"/>
      <c r="D351" s="18"/>
      <c r="E351" s="18"/>
      <c r="F351" s="18"/>
      <c r="G351" s="18"/>
      <c r="H351" s="18"/>
      <c r="I351" s="18"/>
      <c r="J351" s="275"/>
      <c r="K351" s="18"/>
      <c r="L351" s="18"/>
      <c r="M351" s="18"/>
      <c r="N351" s="18"/>
      <c r="O351" s="18"/>
      <c r="P351" s="18"/>
      <c r="Q351" s="18"/>
      <c r="R351" s="18"/>
    </row>
    <row r="352" spans="1:18">
      <c r="A352" s="275"/>
      <c r="B352" s="18"/>
      <c r="C352" s="18"/>
      <c r="D352" s="18"/>
      <c r="E352" s="18"/>
      <c r="F352" s="18"/>
      <c r="G352" s="18"/>
      <c r="H352" s="18"/>
      <c r="I352" s="18"/>
      <c r="J352" s="275"/>
      <c r="K352" s="18"/>
      <c r="L352" s="18"/>
      <c r="M352" s="18"/>
      <c r="N352" s="18"/>
      <c r="O352" s="18"/>
      <c r="P352" s="18"/>
      <c r="Q352" s="18"/>
      <c r="R352" s="18"/>
    </row>
    <row r="353" spans="1:18">
      <c r="A353" s="275"/>
      <c r="B353" s="18"/>
      <c r="C353" s="18"/>
      <c r="D353" s="18"/>
      <c r="E353" s="18"/>
      <c r="F353" s="18"/>
      <c r="G353" s="18"/>
      <c r="H353" s="18"/>
      <c r="I353" s="18"/>
      <c r="J353" s="275"/>
      <c r="K353" s="18"/>
      <c r="L353" s="18"/>
      <c r="M353" s="18"/>
      <c r="N353" s="18"/>
      <c r="O353" s="18"/>
      <c r="P353" s="18"/>
      <c r="Q353" s="18"/>
      <c r="R353" s="18"/>
    </row>
    <row r="354" spans="1:18">
      <c r="A354" s="275"/>
      <c r="B354" s="18"/>
      <c r="C354" s="18"/>
      <c r="D354" s="18"/>
      <c r="E354" s="18"/>
      <c r="F354" s="18"/>
      <c r="G354" s="18"/>
      <c r="H354" s="18"/>
      <c r="I354" s="18"/>
      <c r="J354" s="275"/>
      <c r="K354" s="18"/>
      <c r="L354" s="18"/>
      <c r="M354" s="18"/>
      <c r="N354" s="18"/>
      <c r="O354" s="18"/>
      <c r="P354" s="18"/>
      <c r="Q354" s="18"/>
      <c r="R354" s="18"/>
    </row>
    <row r="355" spans="1:18">
      <c r="A355" s="275"/>
      <c r="B355" s="18"/>
      <c r="C355" s="18"/>
      <c r="D355" s="18"/>
      <c r="E355" s="18"/>
      <c r="F355" s="18"/>
      <c r="G355" s="18"/>
      <c r="H355" s="18"/>
      <c r="I355" s="18"/>
      <c r="J355" s="275"/>
      <c r="K355" s="18"/>
      <c r="L355" s="18"/>
      <c r="M355" s="18"/>
      <c r="N355" s="18"/>
      <c r="O355" s="18"/>
      <c r="P355" s="18"/>
      <c r="Q355" s="18"/>
      <c r="R355" s="18"/>
    </row>
    <row r="356" spans="1:18">
      <c r="A356" s="275"/>
      <c r="B356" s="18"/>
      <c r="C356" s="18"/>
      <c r="D356" s="18"/>
      <c r="E356" s="18"/>
      <c r="F356" s="18"/>
      <c r="G356" s="18"/>
      <c r="H356" s="18"/>
      <c r="I356" s="18"/>
      <c r="J356" s="275"/>
      <c r="K356" s="18"/>
      <c r="L356" s="18"/>
      <c r="M356" s="18"/>
      <c r="N356" s="18"/>
      <c r="O356" s="18"/>
      <c r="P356" s="18"/>
      <c r="Q356" s="18"/>
      <c r="R356" s="18"/>
    </row>
    <row r="357" spans="1:18">
      <c r="A357" s="275"/>
      <c r="B357" s="18"/>
      <c r="C357" s="18"/>
      <c r="D357" s="18"/>
      <c r="E357" s="18"/>
      <c r="F357" s="18"/>
      <c r="G357" s="18"/>
      <c r="H357" s="18"/>
      <c r="I357" s="18"/>
      <c r="J357" s="275"/>
      <c r="K357" s="18"/>
      <c r="L357" s="18"/>
      <c r="M357" s="18"/>
      <c r="N357" s="18"/>
      <c r="O357" s="18"/>
      <c r="P357" s="18"/>
      <c r="Q357" s="18"/>
      <c r="R357" s="18"/>
    </row>
    <row r="358" spans="1:18">
      <c r="A358" s="275"/>
      <c r="B358" s="18"/>
      <c r="C358" s="18"/>
      <c r="D358" s="18"/>
      <c r="E358" s="18"/>
      <c r="F358" s="18"/>
      <c r="G358" s="18"/>
      <c r="H358" s="18"/>
      <c r="I358" s="18"/>
      <c r="J358" s="275"/>
      <c r="K358" s="18"/>
      <c r="L358" s="18"/>
      <c r="M358" s="18"/>
      <c r="N358" s="18"/>
      <c r="O358" s="18"/>
      <c r="P358" s="18"/>
      <c r="Q358" s="18"/>
      <c r="R358" s="18"/>
    </row>
    <row r="359" spans="1:18">
      <c r="A359" s="275"/>
      <c r="B359" s="18"/>
      <c r="C359" s="18"/>
      <c r="D359" s="18"/>
      <c r="E359" s="18"/>
      <c r="F359" s="18"/>
      <c r="G359" s="18"/>
      <c r="H359" s="18"/>
      <c r="I359" s="18"/>
      <c r="J359" s="275"/>
      <c r="K359" s="18"/>
      <c r="L359" s="18"/>
      <c r="M359" s="18"/>
      <c r="N359" s="18"/>
      <c r="O359" s="18"/>
      <c r="P359" s="18"/>
      <c r="Q359" s="18"/>
      <c r="R359" s="18"/>
    </row>
    <row r="360" spans="1:18">
      <c r="A360" s="275"/>
      <c r="B360" s="18"/>
      <c r="C360" s="18"/>
      <c r="D360" s="18"/>
      <c r="E360" s="18"/>
      <c r="F360" s="18"/>
      <c r="G360" s="18"/>
      <c r="H360" s="18"/>
      <c r="I360" s="18"/>
      <c r="J360" s="275"/>
      <c r="K360" s="18"/>
      <c r="L360" s="18"/>
      <c r="M360" s="18"/>
      <c r="N360" s="18"/>
      <c r="O360" s="18"/>
      <c r="P360" s="18"/>
      <c r="Q360" s="18"/>
      <c r="R360" s="18"/>
    </row>
    <row r="361" spans="1:18">
      <c r="A361" s="275"/>
      <c r="B361" s="18"/>
      <c r="C361" s="18"/>
      <c r="D361" s="18"/>
      <c r="E361" s="18"/>
      <c r="F361" s="18"/>
      <c r="G361" s="18"/>
      <c r="H361" s="18"/>
      <c r="I361" s="18"/>
      <c r="J361" s="275"/>
      <c r="K361" s="18"/>
      <c r="L361" s="18"/>
      <c r="M361" s="18"/>
      <c r="N361" s="18"/>
      <c r="O361" s="18"/>
      <c r="P361" s="18"/>
      <c r="Q361" s="18"/>
      <c r="R361" s="18"/>
    </row>
    <row r="362" spans="1:18">
      <c r="A362" s="275"/>
      <c r="B362" s="18"/>
      <c r="C362" s="18"/>
      <c r="D362" s="18"/>
      <c r="E362" s="18"/>
      <c r="F362" s="18"/>
      <c r="G362" s="18"/>
      <c r="H362" s="18"/>
      <c r="I362" s="18"/>
      <c r="J362" s="275"/>
      <c r="K362" s="18"/>
      <c r="L362" s="18"/>
      <c r="M362" s="18"/>
      <c r="N362" s="18"/>
      <c r="O362" s="18"/>
      <c r="P362" s="18"/>
      <c r="Q362" s="18"/>
      <c r="R362" s="18"/>
    </row>
    <row r="363" spans="1:18">
      <c r="A363" s="275"/>
      <c r="B363" s="18"/>
      <c r="C363" s="18"/>
      <c r="D363" s="18"/>
      <c r="E363" s="18"/>
      <c r="F363" s="18"/>
      <c r="G363" s="18"/>
      <c r="H363" s="18"/>
      <c r="I363" s="18"/>
      <c r="J363" s="275"/>
      <c r="K363" s="18"/>
      <c r="L363" s="18"/>
      <c r="M363" s="18"/>
      <c r="N363" s="18"/>
      <c r="O363" s="18"/>
      <c r="P363" s="18"/>
      <c r="Q363" s="18"/>
      <c r="R363" s="18"/>
    </row>
    <row r="364" spans="1:18">
      <c r="A364" s="275"/>
      <c r="B364" s="18"/>
      <c r="C364" s="18"/>
      <c r="D364" s="18"/>
      <c r="E364" s="18"/>
      <c r="F364" s="18"/>
      <c r="G364" s="18"/>
      <c r="H364" s="18"/>
      <c r="I364" s="18"/>
      <c r="J364" s="275"/>
      <c r="K364" s="18"/>
      <c r="L364" s="18"/>
      <c r="M364" s="18"/>
      <c r="N364" s="18"/>
      <c r="O364" s="18"/>
      <c r="P364" s="18"/>
      <c r="Q364" s="18"/>
      <c r="R364" s="18"/>
    </row>
    <row r="365" spans="1:18">
      <c r="A365" s="275"/>
      <c r="B365" s="18"/>
      <c r="C365" s="18"/>
      <c r="D365" s="18"/>
      <c r="E365" s="18"/>
      <c r="F365" s="18"/>
      <c r="G365" s="18"/>
      <c r="H365" s="18"/>
      <c r="I365" s="18"/>
      <c r="J365" s="275"/>
      <c r="K365" s="18"/>
      <c r="L365" s="18"/>
      <c r="M365" s="18"/>
      <c r="N365" s="18"/>
      <c r="O365" s="18"/>
      <c r="P365" s="18"/>
      <c r="Q365" s="18"/>
      <c r="R365" s="18"/>
    </row>
    <row r="366" spans="1:18">
      <c r="A366" s="275"/>
      <c r="B366" s="18"/>
      <c r="C366" s="18"/>
      <c r="D366" s="18"/>
      <c r="E366" s="18"/>
      <c r="F366" s="18"/>
      <c r="G366" s="18"/>
      <c r="H366" s="18"/>
      <c r="I366" s="18"/>
      <c r="J366" s="275"/>
      <c r="K366" s="18"/>
      <c r="L366" s="18"/>
      <c r="M366" s="18"/>
      <c r="N366" s="18"/>
      <c r="O366" s="18"/>
      <c r="P366" s="18"/>
      <c r="Q366" s="18"/>
      <c r="R366" s="18"/>
    </row>
    <row r="367" spans="1:18">
      <c r="A367" s="275"/>
      <c r="B367" s="18"/>
      <c r="C367" s="18"/>
      <c r="D367" s="18"/>
      <c r="E367" s="18"/>
      <c r="F367" s="18"/>
      <c r="G367" s="18"/>
      <c r="H367" s="18"/>
      <c r="I367" s="18"/>
      <c r="J367" s="275"/>
      <c r="K367" s="18"/>
      <c r="L367" s="18"/>
      <c r="M367" s="18"/>
      <c r="N367" s="18"/>
      <c r="O367" s="18"/>
      <c r="P367" s="18"/>
      <c r="Q367" s="18"/>
      <c r="R367" s="18"/>
    </row>
    <row r="368" spans="1:18">
      <c r="A368" s="275"/>
      <c r="B368" s="18"/>
      <c r="C368" s="18"/>
      <c r="D368" s="18"/>
      <c r="E368" s="18"/>
      <c r="F368" s="18"/>
      <c r="G368" s="18"/>
      <c r="H368" s="18"/>
      <c r="I368" s="18"/>
      <c r="J368" s="275"/>
      <c r="K368" s="18"/>
      <c r="L368" s="18"/>
      <c r="M368" s="18"/>
      <c r="N368" s="18"/>
      <c r="O368" s="18"/>
      <c r="P368" s="18"/>
      <c r="Q368" s="18"/>
      <c r="R368" s="18"/>
    </row>
    <row r="369" spans="1:18">
      <c r="A369" s="275"/>
      <c r="B369" s="18"/>
      <c r="C369" s="18"/>
      <c r="D369" s="18"/>
      <c r="E369" s="18"/>
      <c r="F369" s="18"/>
      <c r="G369" s="18"/>
      <c r="H369" s="18"/>
      <c r="I369" s="18"/>
      <c r="J369" s="275"/>
      <c r="K369" s="18"/>
      <c r="L369" s="18"/>
      <c r="M369" s="18"/>
      <c r="N369" s="18"/>
      <c r="O369" s="18"/>
      <c r="P369" s="18"/>
      <c r="Q369" s="18"/>
      <c r="R369" s="18"/>
    </row>
    <row r="370" spans="1:18">
      <c r="A370" s="275"/>
      <c r="B370" s="18"/>
      <c r="C370" s="18"/>
      <c r="D370" s="18"/>
      <c r="E370" s="18"/>
      <c r="F370" s="18"/>
      <c r="G370" s="18"/>
      <c r="H370" s="18"/>
      <c r="I370" s="18"/>
      <c r="J370" s="275"/>
      <c r="K370" s="18"/>
      <c r="L370" s="18"/>
      <c r="M370" s="18"/>
      <c r="N370" s="18"/>
      <c r="O370" s="18"/>
      <c r="P370" s="18"/>
      <c r="Q370" s="18"/>
      <c r="R370" s="18"/>
    </row>
    <row r="371" spans="1:18">
      <c r="A371" s="275"/>
      <c r="B371" s="18"/>
      <c r="C371" s="18"/>
      <c r="D371" s="18"/>
      <c r="E371" s="18"/>
      <c r="F371" s="18"/>
      <c r="G371" s="18"/>
      <c r="H371" s="18"/>
      <c r="I371" s="18"/>
      <c r="J371" s="275"/>
      <c r="K371" s="18"/>
      <c r="L371" s="18"/>
      <c r="M371" s="18"/>
      <c r="N371" s="18"/>
      <c r="O371" s="18"/>
      <c r="P371" s="18"/>
      <c r="Q371" s="18"/>
      <c r="R371" s="18"/>
    </row>
    <row r="372" spans="1:18">
      <c r="A372" s="275"/>
      <c r="B372" s="18"/>
      <c r="C372" s="18"/>
      <c r="D372" s="18"/>
      <c r="E372" s="18"/>
      <c r="F372" s="18"/>
      <c r="G372" s="18"/>
      <c r="H372" s="18"/>
      <c r="I372" s="18"/>
      <c r="J372" s="275"/>
      <c r="K372" s="18"/>
      <c r="L372" s="18"/>
      <c r="M372" s="18"/>
      <c r="N372" s="18"/>
      <c r="O372" s="18"/>
      <c r="P372" s="18"/>
      <c r="Q372" s="18"/>
      <c r="R372" s="18"/>
    </row>
    <row r="373" spans="1:18">
      <c r="A373" s="275"/>
      <c r="B373" s="18"/>
      <c r="C373" s="18"/>
      <c r="D373" s="18"/>
      <c r="E373" s="18"/>
      <c r="F373" s="18"/>
      <c r="G373" s="18"/>
      <c r="H373" s="18"/>
      <c r="I373" s="18"/>
      <c r="J373" s="275"/>
      <c r="K373" s="18"/>
      <c r="L373" s="18"/>
      <c r="M373" s="18"/>
      <c r="N373" s="18"/>
      <c r="O373" s="18"/>
      <c r="P373" s="18"/>
      <c r="Q373" s="18"/>
      <c r="R373" s="18"/>
    </row>
    <row r="374" spans="1:18">
      <c r="A374" s="275"/>
      <c r="B374" s="18"/>
      <c r="C374" s="18"/>
      <c r="D374" s="18"/>
      <c r="E374" s="18"/>
      <c r="F374" s="18"/>
      <c r="G374" s="18"/>
      <c r="H374" s="18"/>
      <c r="I374" s="18"/>
      <c r="J374" s="275"/>
      <c r="K374" s="18"/>
      <c r="L374" s="18"/>
      <c r="M374" s="18"/>
      <c r="N374" s="18"/>
      <c r="O374" s="18"/>
      <c r="P374" s="18"/>
      <c r="Q374" s="18"/>
      <c r="R374" s="18"/>
    </row>
    <row r="375" spans="1:18">
      <c r="A375" s="275"/>
      <c r="B375" s="18"/>
      <c r="C375" s="18"/>
      <c r="D375" s="18"/>
      <c r="E375" s="18"/>
      <c r="F375" s="18"/>
      <c r="G375" s="18"/>
      <c r="H375" s="18"/>
      <c r="I375" s="18"/>
      <c r="J375" s="275"/>
      <c r="K375" s="18"/>
      <c r="L375" s="18"/>
      <c r="M375" s="18"/>
      <c r="N375" s="18"/>
      <c r="O375" s="18"/>
      <c r="P375" s="18"/>
      <c r="Q375" s="18"/>
      <c r="R375" s="18"/>
    </row>
    <row r="376" spans="1:18">
      <c r="A376" s="275"/>
      <c r="B376" s="18"/>
      <c r="C376" s="18"/>
      <c r="D376" s="18"/>
      <c r="E376" s="18"/>
      <c r="F376" s="18"/>
      <c r="G376" s="18"/>
      <c r="H376" s="18"/>
      <c r="I376" s="18"/>
      <c r="J376" s="275"/>
      <c r="K376" s="18"/>
      <c r="L376" s="18"/>
      <c r="M376" s="18"/>
      <c r="N376" s="18"/>
      <c r="O376" s="18"/>
      <c r="P376" s="18"/>
      <c r="Q376" s="18"/>
      <c r="R376" s="18"/>
    </row>
    <row r="377" spans="1:18">
      <c r="A377" s="275"/>
      <c r="B377" s="18"/>
      <c r="C377" s="18"/>
      <c r="D377" s="18"/>
      <c r="E377" s="18"/>
      <c r="F377" s="18"/>
      <c r="G377" s="18"/>
      <c r="H377" s="18"/>
      <c r="I377" s="18"/>
      <c r="J377" s="275"/>
      <c r="K377" s="18"/>
      <c r="L377" s="18"/>
      <c r="M377" s="18"/>
      <c r="N377" s="18"/>
      <c r="O377" s="18"/>
      <c r="P377" s="18"/>
      <c r="Q377" s="18"/>
      <c r="R377" s="18"/>
    </row>
    <row r="378" spans="1:18">
      <c r="A378" s="275"/>
      <c r="B378" s="18"/>
      <c r="C378" s="18"/>
      <c r="D378" s="18"/>
      <c r="E378" s="18"/>
      <c r="F378" s="18"/>
      <c r="G378" s="18"/>
      <c r="H378" s="18"/>
      <c r="I378" s="18"/>
      <c r="J378" s="275"/>
      <c r="K378" s="18"/>
      <c r="L378" s="18"/>
      <c r="M378" s="18"/>
      <c r="N378" s="18"/>
      <c r="O378" s="18"/>
      <c r="P378" s="18"/>
      <c r="Q378" s="18"/>
      <c r="R378" s="18"/>
    </row>
    <row r="379" spans="1:18">
      <c r="A379" s="275"/>
      <c r="B379" s="18"/>
      <c r="C379" s="18"/>
      <c r="D379" s="18"/>
      <c r="E379" s="18"/>
      <c r="F379" s="18"/>
      <c r="G379" s="18"/>
      <c r="H379" s="18"/>
      <c r="I379" s="18"/>
      <c r="J379" s="275"/>
      <c r="K379" s="18"/>
      <c r="L379" s="18"/>
      <c r="M379" s="18"/>
      <c r="N379" s="18"/>
      <c r="O379" s="18"/>
      <c r="P379" s="18"/>
      <c r="Q379" s="18"/>
      <c r="R379" s="18"/>
    </row>
    <row r="380" spans="1:18">
      <c r="A380" s="275"/>
      <c r="B380" s="18"/>
      <c r="C380" s="18"/>
      <c r="D380" s="18"/>
      <c r="E380" s="18"/>
      <c r="F380" s="18"/>
      <c r="G380" s="18"/>
      <c r="H380" s="18"/>
      <c r="I380" s="18"/>
      <c r="J380" s="275"/>
      <c r="K380" s="18"/>
      <c r="L380" s="18"/>
      <c r="M380" s="18"/>
      <c r="N380" s="18"/>
      <c r="O380" s="18"/>
      <c r="P380" s="18"/>
      <c r="Q380" s="18"/>
      <c r="R380" s="18"/>
    </row>
    <row r="381" spans="1:18">
      <c r="A381" s="275"/>
      <c r="B381" s="18"/>
      <c r="C381" s="18"/>
      <c r="D381" s="18"/>
      <c r="E381" s="18"/>
      <c r="F381" s="18"/>
      <c r="G381" s="18"/>
      <c r="H381" s="18"/>
      <c r="I381" s="18"/>
      <c r="J381" s="275"/>
      <c r="K381" s="18"/>
      <c r="L381" s="18"/>
      <c r="M381" s="18"/>
      <c r="N381" s="18"/>
      <c r="O381" s="18"/>
      <c r="P381" s="18"/>
      <c r="Q381" s="18"/>
      <c r="R381" s="18"/>
    </row>
    <row r="382" spans="1:18">
      <c r="A382" s="275"/>
      <c r="B382" s="18"/>
      <c r="C382" s="18"/>
      <c r="D382" s="18"/>
      <c r="E382" s="18"/>
      <c r="F382" s="18"/>
      <c r="G382" s="18"/>
      <c r="H382" s="18"/>
      <c r="I382" s="18"/>
      <c r="J382" s="275"/>
      <c r="K382" s="18"/>
      <c r="L382" s="18"/>
      <c r="M382" s="18"/>
      <c r="N382" s="18"/>
      <c r="O382" s="18"/>
      <c r="P382" s="18"/>
      <c r="Q382" s="18"/>
      <c r="R382" s="18"/>
    </row>
    <row r="383" spans="1:18">
      <c r="A383" s="275"/>
      <c r="B383" s="18"/>
      <c r="C383" s="18"/>
      <c r="D383" s="18"/>
      <c r="E383" s="18"/>
      <c r="F383" s="18"/>
      <c r="G383" s="18"/>
      <c r="H383" s="18"/>
      <c r="I383" s="18"/>
      <c r="J383" s="275"/>
      <c r="K383" s="18"/>
      <c r="L383" s="18"/>
      <c r="M383" s="18"/>
      <c r="N383" s="18"/>
      <c r="O383" s="18"/>
      <c r="P383" s="18"/>
      <c r="Q383" s="18"/>
      <c r="R383" s="18"/>
    </row>
    <row r="384" spans="1:18">
      <c r="A384" s="275"/>
      <c r="B384" s="18"/>
      <c r="C384" s="18"/>
      <c r="D384" s="18"/>
      <c r="E384" s="18"/>
      <c r="F384" s="18"/>
      <c r="G384" s="18"/>
      <c r="H384" s="18"/>
      <c r="I384" s="18"/>
      <c r="J384" s="275"/>
      <c r="K384" s="18"/>
      <c r="L384" s="18"/>
      <c r="M384" s="18"/>
      <c r="N384" s="18"/>
      <c r="O384" s="18"/>
      <c r="P384" s="18"/>
      <c r="Q384" s="18"/>
      <c r="R384" s="18"/>
    </row>
    <row r="385" spans="1:18">
      <c r="A385" s="275"/>
      <c r="B385" s="18"/>
      <c r="C385" s="18"/>
      <c r="D385" s="18"/>
      <c r="E385" s="18"/>
      <c r="F385" s="18"/>
      <c r="G385" s="18"/>
      <c r="H385" s="18"/>
      <c r="I385" s="18"/>
      <c r="J385" s="275"/>
      <c r="K385" s="18"/>
      <c r="L385" s="18"/>
      <c r="M385" s="18"/>
      <c r="N385" s="18"/>
      <c r="O385" s="18"/>
      <c r="P385" s="18"/>
      <c r="Q385" s="18"/>
      <c r="R385" s="18"/>
    </row>
    <row r="386" spans="1:18">
      <c r="A386" s="275"/>
      <c r="B386" s="18"/>
      <c r="C386" s="18"/>
      <c r="D386" s="18"/>
      <c r="E386" s="18"/>
      <c r="F386" s="18"/>
      <c r="G386" s="18"/>
      <c r="H386" s="18"/>
      <c r="I386" s="18"/>
      <c r="J386" s="275"/>
      <c r="K386" s="18"/>
      <c r="L386" s="18"/>
      <c r="M386" s="18"/>
      <c r="N386" s="18"/>
      <c r="O386" s="18"/>
      <c r="P386" s="18"/>
      <c r="Q386" s="18"/>
      <c r="R386" s="18"/>
    </row>
    <row r="387" spans="1:18">
      <c r="A387" s="275"/>
      <c r="B387" s="18"/>
      <c r="C387" s="18"/>
      <c r="D387" s="18"/>
      <c r="E387" s="18"/>
      <c r="F387" s="18"/>
      <c r="G387" s="18"/>
      <c r="H387" s="18"/>
      <c r="I387" s="18"/>
      <c r="J387" s="275"/>
      <c r="K387" s="18"/>
      <c r="L387" s="18"/>
      <c r="M387" s="18"/>
      <c r="N387" s="18"/>
      <c r="O387" s="18"/>
      <c r="P387" s="18"/>
      <c r="Q387" s="18"/>
      <c r="R387" s="18"/>
    </row>
    <row r="388" spans="1:18">
      <c r="A388" s="275"/>
      <c r="B388" s="18"/>
      <c r="C388" s="18"/>
      <c r="D388" s="18"/>
      <c r="E388" s="18"/>
      <c r="F388" s="18"/>
      <c r="G388" s="18"/>
      <c r="H388" s="18"/>
      <c r="I388" s="18"/>
      <c r="J388" s="275"/>
      <c r="K388" s="18"/>
      <c r="L388" s="18"/>
      <c r="M388" s="18"/>
      <c r="N388" s="18"/>
      <c r="O388" s="18"/>
      <c r="P388" s="18"/>
      <c r="Q388" s="18"/>
      <c r="R388" s="18"/>
    </row>
    <row r="389" spans="1:18">
      <c r="A389" s="275"/>
      <c r="B389" s="18"/>
      <c r="C389" s="18"/>
      <c r="D389" s="18"/>
      <c r="E389" s="18"/>
      <c r="F389" s="18"/>
      <c r="G389" s="18"/>
      <c r="H389" s="18"/>
      <c r="I389" s="18"/>
      <c r="J389" s="275"/>
      <c r="K389" s="18"/>
      <c r="L389" s="18"/>
      <c r="M389" s="18"/>
      <c r="N389" s="18"/>
      <c r="O389" s="18"/>
      <c r="P389" s="18"/>
      <c r="Q389" s="18"/>
      <c r="R389" s="18"/>
    </row>
    <row r="390" spans="1:18">
      <c r="A390" s="275"/>
      <c r="B390" s="18"/>
      <c r="C390" s="18"/>
      <c r="D390" s="18"/>
      <c r="E390" s="18"/>
      <c r="F390" s="18"/>
      <c r="G390" s="18"/>
      <c r="H390" s="18"/>
      <c r="I390" s="18"/>
      <c r="J390" s="275"/>
      <c r="K390" s="18"/>
      <c r="L390" s="18"/>
      <c r="M390" s="18"/>
      <c r="N390" s="18"/>
      <c r="O390" s="18"/>
      <c r="P390" s="18"/>
      <c r="Q390" s="18"/>
      <c r="R390" s="18"/>
    </row>
    <row r="391" spans="1:18">
      <c r="A391" s="275"/>
      <c r="B391" s="18"/>
      <c r="C391" s="18"/>
      <c r="D391" s="18"/>
      <c r="E391" s="18"/>
      <c r="F391" s="18"/>
      <c r="G391" s="18"/>
      <c r="H391" s="18"/>
      <c r="I391" s="18"/>
      <c r="J391" s="275"/>
      <c r="K391" s="18"/>
      <c r="L391" s="18"/>
      <c r="M391" s="18"/>
      <c r="N391" s="18"/>
      <c r="O391" s="18"/>
      <c r="P391" s="18"/>
      <c r="Q391" s="18"/>
      <c r="R391" s="18"/>
    </row>
    <row r="392" spans="1:18">
      <c r="A392" s="275"/>
      <c r="B392" s="18"/>
      <c r="C392" s="18"/>
      <c r="D392" s="18"/>
      <c r="E392" s="18"/>
      <c r="F392" s="18"/>
      <c r="G392" s="18"/>
      <c r="H392" s="18"/>
      <c r="I392" s="18"/>
      <c r="J392" s="275"/>
      <c r="K392" s="18"/>
      <c r="L392" s="18"/>
      <c r="M392" s="18"/>
      <c r="N392" s="18"/>
      <c r="O392" s="18"/>
      <c r="P392" s="18"/>
      <c r="Q392" s="18"/>
      <c r="R392" s="18"/>
    </row>
    <row r="393" spans="1:18">
      <c r="A393" s="275"/>
      <c r="B393" s="18"/>
      <c r="C393" s="18"/>
      <c r="D393" s="18"/>
      <c r="E393" s="18"/>
      <c r="F393" s="18"/>
      <c r="G393" s="18"/>
      <c r="H393" s="18"/>
      <c r="I393" s="18"/>
      <c r="J393" s="275"/>
      <c r="K393" s="18"/>
      <c r="L393" s="18"/>
      <c r="M393" s="18"/>
      <c r="N393" s="18"/>
      <c r="O393" s="18"/>
      <c r="P393" s="18"/>
      <c r="Q393" s="18"/>
      <c r="R393" s="18"/>
    </row>
    <row r="394" spans="1:18">
      <c r="A394" s="275"/>
      <c r="B394" s="18"/>
      <c r="C394" s="18"/>
      <c r="D394" s="18"/>
      <c r="E394" s="18"/>
      <c r="F394" s="18"/>
      <c r="G394" s="18"/>
      <c r="H394" s="18"/>
      <c r="I394" s="18"/>
      <c r="J394" s="275"/>
      <c r="K394" s="18"/>
      <c r="L394" s="18"/>
      <c r="M394" s="18"/>
      <c r="N394" s="18"/>
      <c r="O394" s="18"/>
      <c r="P394" s="18"/>
      <c r="Q394" s="18"/>
      <c r="R394" s="18"/>
    </row>
    <row r="395" spans="1:18">
      <c r="A395" s="275"/>
      <c r="B395" s="18"/>
      <c r="C395" s="18"/>
      <c r="D395" s="18"/>
      <c r="E395" s="18"/>
      <c r="F395" s="18"/>
      <c r="G395" s="18"/>
      <c r="H395" s="18"/>
      <c r="I395" s="18"/>
      <c r="J395" s="275"/>
      <c r="K395" s="18"/>
      <c r="L395" s="18"/>
      <c r="M395" s="18"/>
      <c r="N395" s="18"/>
      <c r="O395" s="18"/>
      <c r="P395" s="18"/>
      <c r="Q395" s="18"/>
      <c r="R395" s="18"/>
    </row>
    <row r="396" spans="1:18">
      <c r="A396" s="275"/>
      <c r="B396" s="18"/>
      <c r="C396" s="18"/>
      <c r="D396" s="18"/>
      <c r="E396" s="18"/>
      <c r="F396" s="18"/>
      <c r="G396" s="18"/>
      <c r="H396" s="18"/>
      <c r="I396" s="18"/>
      <c r="J396" s="275"/>
      <c r="K396" s="18"/>
      <c r="L396" s="18"/>
      <c r="M396" s="18"/>
      <c r="N396" s="18"/>
      <c r="O396" s="18"/>
      <c r="P396" s="18"/>
      <c r="Q396" s="18"/>
      <c r="R396" s="18"/>
    </row>
    <row r="397" spans="1:18">
      <c r="A397" s="275"/>
      <c r="B397" s="18"/>
      <c r="C397" s="18"/>
      <c r="D397" s="18"/>
      <c r="E397" s="18"/>
      <c r="F397" s="18"/>
      <c r="G397" s="18"/>
      <c r="H397" s="18"/>
      <c r="I397" s="18"/>
      <c r="J397" s="275"/>
      <c r="K397" s="18"/>
      <c r="L397" s="18"/>
      <c r="M397" s="18"/>
      <c r="N397" s="18"/>
      <c r="O397" s="18"/>
      <c r="P397" s="18"/>
      <c r="Q397" s="18"/>
      <c r="R397" s="18"/>
    </row>
    <row r="398" spans="1:18">
      <c r="A398" s="275"/>
      <c r="B398" s="18"/>
      <c r="C398" s="18"/>
      <c r="D398" s="18"/>
      <c r="E398" s="18"/>
      <c r="F398" s="18"/>
      <c r="G398" s="18"/>
      <c r="H398" s="18"/>
      <c r="I398" s="18"/>
      <c r="J398" s="275"/>
      <c r="K398" s="18"/>
      <c r="L398" s="18"/>
      <c r="M398" s="18"/>
      <c r="N398" s="18"/>
      <c r="O398" s="18"/>
      <c r="P398" s="18"/>
      <c r="Q398" s="18"/>
      <c r="R398" s="18"/>
    </row>
    <row r="399" spans="1:18">
      <c r="A399" s="275"/>
      <c r="B399" s="18"/>
      <c r="C399" s="18"/>
      <c r="D399" s="18"/>
      <c r="E399" s="18"/>
      <c r="F399" s="18"/>
      <c r="G399" s="18"/>
      <c r="H399" s="18"/>
      <c r="I399" s="18"/>
      <c r="J399" s="275"/>
      <c r="K399" s="18"/>
      <c r="L399" s="18"/>
      <c r="M399" s="18"/>
      <c r="N399" s="18"/>
      <c r="O399" s="18"/>
      <c r="P399" s="18"/>
      <c r="Q399" s="18"/>
      <c r="R399" s="18"/>
    </row>
    <row r="400" spans="1:18">
      <c r="A400" s="275"/>
      <c r="B400" s="18"/>
      <c r="C400" s="18"/>
      <c r="D400" s="18"/>
      <c r="E400" s="18"/>
      <c r="F400" s="18"/>
      <c r="G400" s="18"/>
      <c r="H400" s="18"/>
      <c r="I400" s="18"/>
      <c r="J400" s="275"/>
      <c r="K400" s="18"/>
      <c r="L400" s="18"/>
      <c r="M400" s="18"/>
      <c r="N400" s="18"/>
      <c r="O400" s="18"/>
      <c r="P400" s="18"/>
      <c r="Q400" s="18"/>
      <c r="R400" s="18"/>
    </row>
    <row r="401" spans="1:18">
      <c r="A401" s="275"/>
      <c r="B401" s="18"/>
      <c r="C401" s="18"/>
      <c r="D401" s="18"/>
      <c r="E401" s="18"/>
      <c r="F401" s="18"/>
      <c r="G401" s="18"/>
      <c r="H401" s="18"/>
      <c r="I401" s="18"/>
      <c r="J401" s="275"/>
      <c r="K401" s="18"/>
      <c r="L401" s="18"/>
      <c r="M401" s="18"/>
      <c r="N401" s="18"/>
      <c r="O401" s="18"/>
      <c r="P401" s="18"/>
      <c r="Q401" s="18"/>
      <c r="R401" s="18"/>
    </row>
    <row r="402" spans="1:18">
      <c r="A402" s="275"/>
      <c r="B402" s="18"/>
      <c r="C402" s="18"/>
      <c r="D402" s="18"/>
      <c r="E402" s="18"/>
      <c r="F402" s="18"/>
      <c r="G402" s="18"/>
      <c r="H402" s="18"/>
      <c r="I402" s="18"/>
      <c r="J402" s="275"/>
      <c r="K402" s="18"/>
      <c r="L402" s="18"/>
      <c r="M402" s="18"/>
      <c r="N402" s="18"/>
      <c r="O402" s="18"/>
      <c r="P402" s="18"/>
      <c r="Q402" s="18"/>
      <c r="R402" s="18"/>
    </row>
    <row r="403" spans="1:18">
      <c r="A403" s="275"/>
      <c r="B403" s="18"/>
      <c r="C403" s="18"/>
      <c r="D403" s="18"/>
      <c r="E403" s="18"/>
      <c r="F403" s="18"/>
      <c r="G403" s="18"/>
      <c r="H403" s="18"/>
      <c r="I403" s="18"/>
      <c r="J403" s="275"/>
      <c r="K403" s="18"/>
      <c r="L403" s="18"/>
      <c r="M403" s="18"/>
      <c r="N403" s="18"/>
      <c r="O403" s="18"/>
      <c r="P403" s="18"/>
      <c r="Q403" s="18"/>
      <c r="R403" s="18"/>
    </row>
    <row r="404" spans="1:18">
      <c r="A404" s="275"/>
      <c r="B404" s="18"/>
      <c r="C404" s="18"/>
      <c r="D404" s="18"/>
      <c r="E404" s="18"/>
      <c r="F404" s="18"/>
      <c r="G404" s="18"/>
      <c r="H404" s="18"/>
      <c r="I404" s="18"/>
      <c r="J404" s="275"/>
      <c r="K404" s="18"/>
      <c r="L404" s="18"/>
      <c r="M404" s="18"/>
      <c r="N404" s="18"/>
      <c r="O404" s="18"/>
      <c r="P404" s="18"/>
      <c r="Q404" s="18"/>
      <c r="R404" s="18"/>
    </row>
    <row r="405" spans="1:18">
      <c r="A405" s="275"/>
      <c r="B405" s="18"/>
      <c r="C405" s="18"/>
      <c r="D405" s="18"/>
      <c r="E405" s="18"/>
      <c r="F405" s="18"/>
      <c r="G405" s="18"/>
      <c r="H405" s="18"/>
      <c r="I405" s="18"/>
      <c r="J405" s="275"/>
      <c r="K405" s="18"/>
      <c r="L405" s="18"/>
      <c r="M405" s="18"/>
      <c r="N405" s="18"/>
      <c r="O405" s="18"/>
      <c r="P405" s="18"/>
      <c r="Q405" s="18"/>
      <c r="R405" s="18"/>
    </row>
    <row r="406" spans="1:18">
      <c r="A406" s="275"/>
      <c r="B406" s="18"/>
      <c r="C406" s="18"/>
      <c r="D406" s="18"/>
      <c r="E406" s="18"/>
      <c r="F406" s="18"/>
      <c r="G406" s="18"/>
      <c r="H406" s="18"/>
      <c r="I406" s="18"/>
      <c r="J406" s="275"/>
      <c r="K406" s="18"/>
      <c r="L406" s="18"/>
      <c r="M406" s="18"/>
      <c r="N406" s="18"/>
      <c r="O406" s="18"/>
      <c r="P406" s="18"/>
      <c r="Q406" s="18"/>
      <c r="R406" s="18"/>
    </row>
    <row r="407" spans="1:18">
      <c r="A407" s="275"/>
      <c r="B407" s="18"/>
      <c r="C407" s="18"/>
      <c r="D407" s="18"/>
      <c r="E407" s="18"/>
      <c r="F407" s="18"/>
      <c r="G407" s="18"/>
      <c r="H407" s="18"/>
      <c r="I407" s="18"/>
      <c r="J407" s="275"/>
      <c r="K407" s="18"/>
      <c r="L407" s="18"/>
      <c r="M407" s="18"/>
      <c r="N407" s="18"/>
      <c r="O407" s="18"/>
      <c r="P407" s="18"/>
      <c r="Q407" s="18"/>
      <c r="R407" s="18"/>
    </row>
    <row r="408" spans="1:18">
      <c r="A408" s="275"/>
      <c r="B408" s="18"/>
      <c r="C408" s="18"/>
      <c r="D408" s="18"/>
      <c r="E408" s="18"/>
      <c r="F408" s="18"/>
      <c r="G408" s="18"/>
      <c r="H408" s="18"/>
      <c r="I408" s="18"/>
      <c r="J408" s="275"/>
      <c r="K408" s="18"/>
      <c r="L408" s="18"/>
      <c r="M408" s="18"/>
      <c r="N408" s="18"/>
      <c r="O408" s="18"/>
      <c r="P408" s="18"/>
      <c r="Q408" s="18"/>
      <c r="R408" s="18"/>
    </row>
    <row r="409" spans="1:18">
      <c r="A409" s="275"/>
      <c r="B409" s="18"/>
      <c r="C409" s="18"/>
      <c r="D409" s="18"/>
      <c r="E409" s="18"/>
      <c r="F409" s="18"/>
      <c r="G409" s="18"/>
      <c r="H409" s="18"/>
      <c r="I409" s="18"/>
      <c r="J409" s="275"/>
      <c r="K409" s="18"/>
      <c r="L409" s="18"/>
      <c r="M409" s="18"/>
      <c r="N409" s="18"/>
      <c r="O409" s="18"/>
      <c r="P409" s="18"/>
      <c r="Q409" s="18"/>
      <c r="R409" s="18"/>
    </row>
    <row r="410" spans="1:18">
      <c r="A410" s="275"/>
      <c r="B410" s="18"/>
      <c r="C410" s="18"/>
      <c r="D410" s="18"/>
      <c r="E410" s="18"/>
      <c r="F410" s="18"/>
      <c r="G410" s="18"/>
      <c r="H410" s="18"/>
      <c r="I410" s="18"/>
      <c r="J410" s="275"/>
      <c r="K410" s="18"/>
      <c r="L410" s="18"/>
      <c r="M410" s="18"/>
      <c r="N410" s="18"/>
      <c r="O410" s="18"/>
      <c r="P410" s="18"/>
      <c r="Q410" s="18"/>
      <c r="R410" s="18"/>
    </row>
    <row r="411" spans="1:18">
      <c r="A411" s="275"/>
      <c r="B411" s="18"/>
      <c r="C411" s="18"/>
      <c r="D411" s="18"/>
      <c r="E411" s="18"/>
      <c r="F411" s="18"/>
      <c r="G411" s="18"/>
      <c r="H411" s="18"/>
      <c r="I411" s="18"/>
      <c r="J411" s="275"/>
      <c r="K411" s="18"/>
      <c r="L411" s="18"/>
      <c r="M411" s="18"/>
      <c r="N411" s="18"/>
      <c r="O411" s="18"/>
      <c r="P411" s="18"/>
      <c r="Q411" s="18"/>
      <c r="R411" s="18"/>
    </row>
    <row r="412" spans="1:18">
      <c r="A412" s="275"/>
      <c r="B412" s="18"/>
      <c r="C412" s="18"/>
      <c r="D412" s="18"/>
      <c r="E412" s="18"/>
      <c r="F412" s="18"/>
      <c r="G412" s="18"/>
      <c r="H412" s="18"/>
      <c r="I412" s="18"/>
      <c r="J412" s="275"/>
      <c r="K412" s="18"/>
      <c r="L412" s="18"/>
      <c r="M412" s="18"/>
      <c r="N412" s="18"/>
      <c r="O412" s="18"/>
      <c r="P412" s="18"/>
      <c r="Q412" s="18"/>
      <c r="R412" s="18"/>
    </row>
    <row r="413" spans="1:18">
      <c r="A413" s="275"/>
      <c r="B413" s="18"/>
      <c r="C413" s="18"/>
      <c r="D413" s="18"/>
      <c r="E413" s="18"/>
      <c r="F413" s="18"/>
      <c r="G413" s="18"/>
      <c r="H413" s="18"/>
      <c r="I413" s="18"/>
      <c r="J413" s="275"/>
      <c r="K413" s="18"/>
      <c r="L413" s="18"/>
      <c r="M413" s="18"/>
      <c r="N413" s="18"/>
      <c r="O413" s="18"/>
      <c r="P413" s="18"/>
      <c r="Q413" s="18"/>
      <c r="R413" s="18"/>
    </row>
    <row r="414" spans="1:18">
      <c r="A414" s="275"/>
      <c r="B414" s="18"/>
      <c r="C414" s="18"/>
      <c r="D414" s="18"/>
      <c r="E414" s="18"/>
      <c r="F414" s="18"/>
      <c r="G414" s="18"/>
      <c r="H414" s="18"/>
      <c r="I414" s="18"/>
      <c r="J414" s="275"/>
      <c r="K414" s="18"/>
      <c r="L414" s="18"/>
      <c r="M414" s="18"/>
      <c r="N414" s="18"/>
      <c r="O414" s="18"/>
      <c r="P414" s="18"/>
      <c r="Q414" s="18"/>
      <c r="R414" s="18"/>
    </row>
    <row r="415" spans="1:18">
      <c r="A415" s="275"/>
      <c r="B415" s="18"/>
      <c r="C415" s="18"/>
      <c r="D415" s="18"/>
      <c r="E415" s="18"/>
      <c r="F415" s="18"/>
      <c r="G415" s="18"/>
      <c r="H415" s="18"/>
      <c r="I415" s="18"/>
      <c r="J415" s="275"/>
      <c r="K415" s="18"/>
      <c r="L415" s="18"/>
      <c r="M415" s="18"/>
      <c r="N415" s="18"/>
      <c r="O415" s="18"/>
      <c r="P415" s="18"/>
      <c r="Q415" s="18"/>
      <c r="R415" s="18"/>
    </row>
    <row r="416" spans="1:18">
      <c r="A416" s="275"/>
      <c r="B416" s="18"/>
      <c r="C416" s="18"/>
      <c r="D416" s="18"/>
      <c r="E416" s="18"/>
      <c r="F416" s="18"/>
      <c r="G416" s="18"/>
      <c r="H416" s="18"/>
      <c r="I416" s="18"/>
      <c r="J416" s="275"/>
      <c r="K416" s="18"/>
      <c r="L416" s="18"/>
      <c r="M416" s="18"/>
      <c r="N416" s="18"/>
      <c r="O416" s="18"/>
      <c r="P416" s="18"/>
      <c r="Q416" s="18"/>
      <c r="R416" s="18"/>
    </row>
    <row r="417" spans="1:18">
      <c r="A417" s="275"/>
      <c r="B417" s="18"/>
      <c r="C417" s="18"/>
      <c r="D417" s="18"/>
      <c r="E417" s="18"/>
      <c r="F417" s="18"/>
      <c r="G417" s="18"/>
      <c r="H417" s="18"/>
      <c r="I417" s="18"/>
      <c r="J417" s="275"/>
      <c r="K417" s="18"/>
      <c r="L417" s="18"/>
      <c r="M417" s="18"/>
      <c r="N417" s="18"/>
      <c r="O417" s="18"/>
      <c r="P417" s="18"/>
      <c r="Q417" s="18"/>
      <c r="R417" s="18"/>
    </row>
    <row r="418" spans="1:18">
      <c r="A418" s="275"/>
      <c r="B418" s="18"/>
      <c r="C418" s="18"/>
      <c r="D418" s="18"/>
      <c r="E418" s="18"/>
      <c r="F418" s="18"/>
      <c r="G418" s="18"/>
      <c r="H418" s="18"/>
      <c r="I418" s="18"/>
      <c r="J418" s="275"/>
      <c r="K418" s="18"/>
      <c r="L418" s="18"/>
      <c r="M418" s="18"/>
      <c r="N418" s="18"/>
      <c r="O418" s="18"/>
      <c r="P418" s="18"/>
      <c r="Q418" s="18"/>
      <c r="R418" s="18"/>
    </row>
    <row r="419" spans="1:18">
      <c r="A419" s="275"/>
      <c r="B419" s="18"/>
      <c r="C419" s="18"/>
      <c r="D419" s="18"/>
      <c r="E419" s="18"/>
      <c r="F419" s="18"/>
      <c r="G419" s="18"/>
      <c r="H419" s="18"/>
      <c r="I419" s="18"/>
      <c r="J419" s="275"/>
      <c r="K419" s="18"/>
      <c r="L419" s="18"/>
      <c r="M419" s="18"/>
      <c r="N419" s="18"/>
      <c r="O419" s="18"/>
      <c r="P419" s="18"/>
      <c r="Q419" s="18"/>
      <c r="R419" s="18"/>
    </row>
    <row r="420" spans="1:18">
      <c r="A420" s="275"/>
      <c r="B420" s="18"/>
      <c r="C420" s="18"/>
      <c r="D420" s="18"/>
      <c r="E420" s="18"/>
      <c r="F420" s="18"/>
      <c r="G420" s="18"/>
      <c r="H420" s="18"/>
      <c r="I420" s="18"/>
      <c r="J420" s="275"/>
      <c r="K420" s="18"/>
      <c r="L420" s="18"/>
      <c r="M420" s="18"/>
      <c r="N420" s="18"/>
      <c r="O420" s="18"/>
      <c r="P420" s="18"/>
      <c r="Q420" s="18"/>
      <c r="R420" s="18"/>
    </row>
    <row r="421" spans="1:18">
      <c r="A421" s="275"/>
      <c r="B421" s="18"/>
      <c r="C421" s="18"/>
      <c r="D421" s="18"/>
      <c r="E421" s="18"/>
      <c r="F421" s="18"/>
      <c r="G421" s="18"/>
      <c r="H421" s="18"/>
      <c r="I421" s="18"/>
      <c r="J421" s="275"/>
      <c r="K421" s="18"/>
      <c r="L421" s="18"/>
      <c r="M421" s="18"/>
      <c r="N421" s="18"/>
      <c r="O421" s="18"/>
      <c r="P421" s="18"/>
      <c r="Q421" s="18"/>
      <c r="R421" s="18"/>
    </row>
    <row r="422" spans="1:18">
      <c r="A422" s="275"/>
      <c r="B422" s="18"/>
      <c r="C422" s="18"/>
      <c r="D422" s="18"/>
      <c r="E422" s="18"/>
      <c r="F422" s="18"/>
      <c r="G422" s="18"/>
      <c r="H422" s="18"/>
      <c r="I422" s="18"/>
      <c r="J422" s="275"/>
      <c r="K422" s="18"/>
      <c r="L422" s="18"/>
      <c r="M422" s="18"/>
      <c r="N422" s="18"/>
      <c r="O422" s="18"/>
      <c r="P422" s="18"/>
      <c r="Q422" s="18"/>
      <c r="R422" s="18"/>
    </row>
    <row r="423" spans="1:18">
      <c r="A423" s="275"/>
      <c r="B423" s="18"/>
      <c r="C423" s="18"/>
      <c r="D423" s="18"/>
      <c r="E423" s="18"/>
      <c r="F423" s="18"/>
      <c r="G423" s="18"/>
      <c r="H423" s="18"/>
      <c r="I423" s="18"/>
      <c r="J423" s="275"/>
      <c r="K423" s="18"/>
      <c r="L423" s="18"/>
      <c r="M423" s="18"/>
      <c r="N423" s="18"/>
      <c r="O423" s="18"/>
      <c r="P423" s="18"/>
      <c r="Q423" s="18"/>
      <c r="R423" s="18"/>
    </row>
    <row r="424" spans="1:18">
      <c r="A424" s="275"/>
      <c r="B424" s="18"/>
      <c r="C424" s="18"/>
      <c r="D424" s="18"/>
      <c r="E424" s="18"/>
      <c r="F424" s="18"/>
      <c r="G424" s="18"/>
      <c r="H424" s="18"/>
      <c r="I424" s="18"/>
      <c r="J424" s="275"/>
      <c r="K424" s="18"/>
      <c r="L424" s="18"/>
      <c r="M424" s="18"/>
      <c r="N424" s="18"/>
      <c r="O424" s="18"/>
      <c r="P424" s="18"/>
      <c r="Q424" s="18"/>
      <c r="R424" s="18"/>
    </row>
    <row r="425" spans="1:18">
      <c r="A425" s="275"/>
      <c r="B425" s="18"/>
      <c r="C425" s="18"/>
      <c r="D425" s="18"/>
      <c r="E425" s="18"/>
      <c r="F425" s="18"/>
      <c r="G425" s="18"/>
      <c r="H425" s="18"/>
      <c r="I425" s="18"/>
      <c r="J425" s="275"/>
      <c r="K425" s="18"/>
      <c r="L425" s="18"/>
      <c r="M425" s="18"/>
      <c r="N425" s="18"/>
      <c r="O425" s="18"/>
      <c r="P425" s="18"/>
      <c r="Q425" s="18"/>
      <c r="R425" s="18"/>
    </row>
    <row r="426" spans="1:18">
      <c r="A426" s="275"/>
      <c r="B426" s="18"/>
      <c r="C426" s="18"/>
      <c r="D426" s="18"/>
      <c r="E426" s="18"/>
      <c r="F426" s="18"/>
      <c r="G426" s="18"/>
      <c r="H426" s="18"/>
      <c r="I426" s="18"/>
      <c r="J426" s="275"/>
      <c r="K426" s="18"/>
      <c r="L426" s="18"/>
      <c r="M426" s="18"/>
      <c r="N426" s="18"/>
      <c r="O426" s="18"/>
      <c r="P426" s="18"/>
      <c r="Q426" s="18"/>
      <c r="R426" s="18"/>
    </row>
    <row r="427" spans="1:18">
      <c r="A427" s="275"/>
      <c r="B427" s="18"/>
      <c r="C427" s="18"/>
      <c r="D427" s="18"/>
      <c r="E427" s="18"/>
      <c r="F427" s="18"/>
      <c r="G427" s="18"/>
      <c r="H427" s="18"/>
      <c r="I427" s="18"/>
      <c r="J427" s="275"/>
      <c r="K427" s="18"/>
      <c r="L427" s="18"/>
      <c r="M427" s="18"/>
      <c r="N427" s="18"/>
      <c r="O427" s="18"/>
      <c r="P427" s="18"/>
      <c r="Q427" s="18"/>
      <c r="R427" s="18"/>
    </row>
    <row r="428" spans="1:18">
      <c r="A428" s="275"/>
      <c r="B428" s="18"/>
      <c r="C428" s="18"/>
      <c r="D428" s="18"/>
      <c r="E428" s="18"/>
      <c r="F428" s="18"/>
      <c r="G428" s="18"/>
      <c r="H428" s="18"/>
      <c r="I428" s="18"/>
      <c r="J428" s="275"/>
      <c r="K428" s="18"/>
      <c r="L428" s="18"/>
      <c r="M428" s="18"/>
      <c r="N428" s="18"/>
      <c r="O428" s="18"/>
      <c r="P428" s="18"/>
      <c r="Q428" s="18"/>
      <c r="R428" s="18"/>
    </row>
    <row r="429" spans="1:18">
      <c r="A429" s="275"/>
      <c r="B429" s="18"/>
      <c r="C429" s="18"/>
      <c r="D429" s="18"/>
      <c r="E429" s="18"/>
      <c r="F429" s="18"/>
      <c r="G429" s="18"/>
      <c r="H429" s="18"/>
      <c r="I429" s="18"/>
      <c r="J429" s="275"/>
      <c r="K429" s="18"/>
      <c r="L429" s="18"/>
      <c r="M429" s="18"/>
      <c r="N429" s="18"/>
      <c r="O429" s="18"/>
      <c r="P429" s="18"/>
      <c r="Q429" s="18"/>
      <c r="R429" s="18"/>
    </row>
    <row r="430" spans="1:18">
      <c r="A430" s="275"/>
      <c r="B430" s="18"/>
      <c r="C430" s="18"/>
      <c r="D430" s="18"/>
      <c r="E430" s="18"/>
      <c r="F430" s="18"/>
      <c r="G430" s="18"/>
      <c r="H430" s="18"/>
      <c r="I430" s="18"/>
      <c r="J430" s="275"/>
      <c r="K430" s="18"/>
      <c r="L430" s="18"/>
      <c r="M430" s="18"/>
      <c r="N430" s="18"/>
      <c r="O430" s="18"/>
      <c r="P430" s="18"/>
      <c r="Q430" s="18"/>
      <c r="R430" s="18"/>
    </row>
    <row r="431" spans="1:18">
      <c r="A431" s="275"/>
      <c r="B431" s="18"/>
      <c r="C431" s="18"/>
      <c r="D431" s="18"/>
      <c r="E431" s="18"/>
      <c r="F431" s="18"/>
      <c r="G431" s="18"/>
      <c r="H431" s="18"/>
      <c r="I431" s="18"/>
      <c r="J431" s="275"/>
      <c r="K431" s="18"/>
      <c r="L431" s="18"/>
      <c r="M431" s="18"/>
      <c r="N431" s="18"/>
      <c r="O431" s="18"/>
      <c r="P431" s="18"/>
      <c r="Q431" s="18"/>
      <c r="R431" s="18"/>
    </row>
    <row r="432" spans="1:18">
      <c r="A432" s="275"/>
      <c r="B432" s="18"/>
      <c r="C432" s="18"/>
      <c r="D432" s="18"/>
      <c r="E432" s="18"/>
      <c r="F432" s="18"/>
      <c r="G432" s="18"/>
      <c r="H432" s="18"/>
      <c r="I432" s="18"/>
      <c r="J432" s="275"/>
      <c r="K432" s="18"/>
      <c r="L432" s="18"/>
      <c r="M432" s="18"/>
      <c r="N432" s="18"/>
      <c r="O432" s="18"/>
      <c r="P432" s="18"/>
      <c r="Q432" s="18"/>
      <c r="R432" s="18"/>
    </row>
    <row r="433" spans="1:18">
      <c r="A433" s="275"/>
      <c r="B433" s="18"/>
      <c r="C433" s="18"/>
      <c r="D433" s="18"/>
      <c r="E433" s="18"/>
      <c r="F433" s="18"/>
      <c r="G433" s="18"/>
      <c r="H433" s="18"/>
      <c r="I433" s="18"/>
      <c r="J433" s="275"/>
      <c r="K433" s="18"/>
      <c r="L433" s="18"/>
      <c r="M433" s="18"/>
      <c r="N433" s="18"/>
      <c r="O433" s="18"/>
      <c r="P433" s="18"/>
      <c r="Q433" s="18"/>
      <c r="R433" s="18"/>
    </row>
    <row r="434" spans="1:18">
      <c r="A434" s="275"/>
      <c r="B434" s="18"/>
      <c r="C434" s="18"/>
      <c r="D434" s="18"/>
      <c r="E434" s="18"/>
      <c r="F434" s="18"/>
      <c r="G434" s="18"/>
      <c r="H434" s="18"/>
      <c r="I434" s="18"/>
      <c r="J434" s="275"/>
      <c r="K434" s="18"/>
      <c r="L434" s="18"/>
      <c r="M434" s="18"/>
      <c r="N434" s="18"/>
      <c r="O434" s="18"/>
      <c r="P434" s="18"/>
      <c r="Q434" s="18"/>
      <c r="R434" s="18"/>
    </row>
    <row r="435" spans="1:18">
      <c r="A435" s="275"/>
      <c r="B435" s="18"/>
      <c r="C435" s="18"/>
      <c r="D435" s="18"/>
      <c r="E435" s="18"/>
      <c r="F435" s="18"/>
      <c r="G435" s="18"/>
      <c r="H435" s="18"/>
      <c r="I435" s="18"/>
      <c r="J435" s="275"/>
      <c r="K435" s="18"/>
      <c r="L435" s="18"/>
      <c r="M435" s="18"/>
      <c r="N435" s="18"/>
      <c r="O435" s="18"/>
      <c r="P435" s="18"/>
      <c r="Q435" s="18"/>
      <c r="R435" s="18"/>
    </row>
    <row r="436" spans="1:18">
      <c r="A436" s="275"/>
      <c r="B436" s="18"/>
      <c r="C436" s="18"/>
      <c r="D436" s="18"/>
      <c r="E436" s="18"/>
      <c r="F436" s="18"/>
      <c r="G436" s="18"/>
      <c r="H436" s="18"/>
      <c r="I436" s="18"/>
      <c r="J436" s="275"/>
      <c r="K436" s="18"/>
      <c r="L436" s="18"/>
      <c r="M436" s="18"/>
      <c r="N436" s="18"/>
      <c r="O436" s="18"/>
      <c r="P436" s="18"/>
      <c r="Q436" s="18"/>
      <c r="R436" s="18"/>
    </row>
    <row r="437" spans="1:18">
      <c r="A437" s="275"/>
      <c r="B437" s="18"/>
      <c r="C437" s="18"/>
      <c r="D437" s="18"/>
      <c r="E437" s="18"/>
      <c r="F437" s="18"/>
      <c r="G437" s="18"/>
      <c r="H437" s="18"/>
      <c r="I437" s="18"/>
      <c r="J437" s="275"/>
      <c r="K437" s="18"/>
      <c r="L437" s="18"/>
      <c r="M437" s="18"/>
      <c r="N437" s="18"/>
      <c r="O437" s="18"/>
      <c r="P437" s="18"/>
      <c r="Q437" s="18"/>
      <c r="R437" s="18"/>
    </row>
    <row r="438" spans="1:18">
      <c r="A438" s="275"/>
      <c r="B438" s="18"/>
      <c r="C438" s="18"/>
      <c r="D438" s="18"/>
      <c r="E438" s="18"/>
      <c r="F438" s="18"/>
      <c r="G438" s="18"/>
      <c r="H438" s="18"/>
      <c r="I438" s="18"/>
      <c r="J438" s="275"/>
      <c r="K438" s="18"/>
      <c r="L438" s="18"/>
      <c r="M438" s="18"/>
      <c r="N438" s="18"/>
      <c r="O438" s="18"/>
      <c r="P438" s="18"/>
      <c r="Q438" s="18"/>
      <c r="R438" s="18"/>
    </row>
    <row r="439" spans="1:18">
      <c r="A439" s="275"/>
      <c r="B439" s="18"/>
      <c r="C439" s="18"/>
      <c r="D439" s="18"/>
      <c r="E439" s="18"/>
      <c r="F439" s="18"/>
      <c r="G439" s="18"/>
      <c r="H439" s="18"/>
      <c r="I439" s="18"/>
      <c r="J439" s="275"/>
      <c r="K439" s="18"/>
      <c r="L439" s="18"/>
      <c r="M439" s="18"/>
      <c r="N439" s="18"/>
      <c r="O439" s="18"/>
      <c r="P439" s="18"/>
      <c r="Q439" s="18"/>
      <c r="R439" s="18"/>
    </row>
    <row r="440" spans="1:18">
      <c r="A440" s="275"/>
      <c r="B440" s="18"/>
      <c r="C440" s="18"/>
      <c r="D440" s="18"/>
      <c r="E440" s="18"/>
      <c r="F440" s="18"/>
      <c r="G440" s="18"/>
      <c r="H440" s="18"/>
      <c r="I440" s="18"/>
      <c r="J440" s="275"/>
      <c r="K440" s="18"/>
      <c r="L440" s="18"/>
      <c r="M440" s="18"/>
      <c r="N440" s="18"/>
      <c r="O440" s="18"/>
      <c r="P440" s="18"/>
      <c r="Q440" s="18"/>
      <c r="R440" s="18"/>
    </row>
    <row r="441" spans="1:18">
      <c r="A441" s="275"/>
      <c r="B441" s="18"/>
      <c r="C441" s="18"/>
      <c r="D441" s="18"/>
      <c r="E441" s="18"/>
      <c r="F441" s="18"/>
      <c r="G441" s="18"/>
      <c r="H441" s="18"/>
      <c r="I441" s="18"/>
      <c r="J441" s="275"/>
      <c r="K441" s="18"/>
      <c r="L441" s="18"/>
      <c r="M441" s="18"/>
      <c r="N441" s="18"/>
      <c r="O441" s="18"/>
      <c r="P441" s="18"/>
      <c r="Q441" s="18"/>
      <c r="R441" s="18"/>
    </row>
    <row r="442" spans="1:18">
      <c r="A442" s="275"/>
      <c r="B442" s="18"/>
      <c r="C442" s="18"/>
      <c r="D442" s="18"/>
      <c r="E442" s="18"/>
      <c r="F442" s="18"/>
      <c r="G442" s="18"/>
      <c r="H442" s="18"/>
      <c r="I442" s="18"/>
      <c r="J442" s="275"/>
      <c r="K442" s="18"/>
      <c r="L442" s="18"/>
      <c r="M442" s="18"/>
      <c r="N442" s="18"/>
      <c r="O442" s="18"/>
      <c r="P442" s="18"/>
      <c r="Q442" s="18"/>
      <c r="R442" s="18"/>
    </row>
    <row r="443" spans="1:18">
      <c r="A443" s="275"/>
      <c r="B443" s="18"/>
      <c r="C443" s="18"/>
      <c r="D443" s="18"/>
      <c r="E443" s="18"/>
      <c r="F443" s="18"/>
      <c r="G443" s="18"/>
      <c r="H443" s="18"/>
      <c r="I443" s="18"/>
      <c r="J443" s="275"/>
      <c r="K443" s="18"/>
      <c r="L443" s="18"/>
      <c r="M443" s="18"/>
      <c r="N443" s="18"/>
      <c r="O443" s="18"/>
      <c r="P443" s="18"/>
      <c r="Q443" s="18"/>
      <c r="R443" s="18"/>
    </row>
    <row r="444" spans="1:18">
      <c r="A444" s="275"/>
      <c r="B444" s="18"/>
      <c r="C444" s="18"/>
      <c r="D444" s="18"/>
      <c r="E444" s="18"/>
      <c r="F444" s="18"/>
      <c r="G444" s="18"/>
      <c r="H444" s="18"/>
      <c r="I444" s="18"/>
      <c r="J444" s="275"/>
      <c r="K444" s="18"/>
      <c r="L444" s="18"/>
      <c r="M444" s="18"/>
      <c r="N444" s="18"/>
      <c r="O444" s="18"/>
      <c r="P444" s="18"/>
      <c r="Q444" s="18"/>
      <c r="R444" s="18"/>
    </row>
    <row r="445" spans="1:18">
      <c r="A445" s="275"/>
      <c r="B445" s="18"/>
      <c r="C445" s="18"/>
      <c r="D445" s="18"/>
      <c r="E445" s="18"/>
      <c r="F445" s="18"/>
      <c r="G445" s="18"/>
      <c r="H445" s="18"/>
      <c r="I445" s="18"/>
      <c r="J445" s="275"/>
      <c r="K445" s="18"/>
      <c r="L445" s="18"/>
      <c r="M445" s="18"/>
      <c r="N445" s="18"/>
      <c r="O445" s="18"/>
      <c r="P445" s="18"/>
      <c r="Q445" s="18"/>
      <c r="R445" s="18"/>
    </row>
    <row r="446" spans="1:18">
      <c r="A446" s="275"/>
      <c r="B446" s="18"/>
      <c r="C446" s="18"/>
      <c r="D446" s="18"/>
      <c r="E446" s="18"/>
      <c r="F446" s="18"/>
      <c r="G446" s="18"/>
      <c r="H446" s="18"/>
      <c r="I446" s="18"/>
      <c r="J446" s="275"/>
      <c r="K446" s="18"/>
      <c r="L446" s="18"/>
      <c r="M446" s="18"/>
      <c r="N446" s="18"/>
      <c r="O446" s="18"/>
      <c r="P446" s="18"/>
      <c r="Q446" s="18"/>
      <c r="R446" s="18"/>
    </row>
    <row r="447" spans="1:18">
      <c r="A447" s="275"/>
      <c r="B447" s="18"/>
      <c r="C447" s="18"/>
      <c r="D447" s="18"/>
      <c r="E447" s="18"/>
      <c r="F447" s="18"/>
      <c r="G447" s="18"/>
      <c r="H447" s="18"/>
      <c r="I447" s="18"/>
      <c r="J447" s="275"/>
      <c r="K447" s="18"/>
      <c r="L447" s="18"/>
      <c r="M447" s="18"/>
      <c r="N447" s="18"/>
      <c r="O447" s="18"/>
      <c r="P447" s="18"/>
      <c r="Q447" s="18"/>
      <c r="R447" s="18"/>
    </row>
    <row r="448" spans="1:18">
      <c r="A448" s="275"/>
      <c r="B448" s="18"/>
      <c r="C448" s="18"/>
      <c r="D448" s="18"/>
      <c r="E448" s="18"/>
      <c r="F448" s="18"/>
      <c r="G448" s="18"/>
      <c r="H448" s="18"/>
      <c r="I448" s="18"/>
      <c r="J448" s="275"/>
      <c r="K448" s="18"/>
      <c r="L448" s="18"/>
      <c r="M448" s="18"/>
      <c r="N448" s="18"/>
      <c r="O448" s="18"/>
      <c r="P448" s="18"/>
      <c r="Q448" s="18"/>
      <c r="R448" s="18"/>
    </row>
    <row r="449" spans="1:18">
      <c r="A449" s="275"/>
      <c r="B449" s="18"/>
      <c r="C449" s="18"/>
      <c r="D449" s="18"/>
      <c r="E449" s="18"/>
      <c r="F449" s="18"/>
      <c r="G449" s="18"/>
      <c r="H449" s="18"/>
      <c r="I449" s="18"/>
      <c r="J449" s="275"/>
      <c r="K449" s="18"/>
      <c r="L449" s="18"/>
      <c r="M449" s="18"/>
      <c r="N449" s="18"/>
      <c r="O449" s="18"/>
      <c r="P449" s="18"/>
      <c r="Q449" s="18"/>
      <c r="R449" s="18"/>
    </row>
    <row r="450" spans="1:18">
      <c r="A450" s="275"/>
      <c r="B450" s="18"/>
      <c r="C450" s="18"/>
      <c r="D450" s="18"/>
      <c r="E450" s="18"/>
      <c r="F450" s="18"/>
      <c r="G450" s="18"/>
      <c r="H450" s="18"/>
      <c r="I450" s="18"/>
      <c r="J450" s="275"/>
      <c r="K450" s="18"/>
      <c r="L450" s="18"/>
      <c r="M450" s="18"/>
      <c r="N450" s="18"/>
      <c r="O450" s="18"/>
      <c r="P450" s="18"/>
      <c r="Q450" s="18"/>
      <c r="R450" s="18"/>
    </row>
    <row r="451" spans="1:18">
      <c r="A451" s="275"/>
      <c r="B451" s="18"/>
      <c r="C451" s="18"/>
      <c r="D451" s="18"/>
      <c r="E451" s="18"/>
      <c r="F451" s="18"/>
      <c r="G451" s="18"/>
      <c r="H451" s="18"/>
      <c r="I451" s="18"/>
      <c r="J451" s="275"/>
      <c r="K451" s="18"/>
      <c r="L451" s="18"/>
      <c r="M451" s="18"/>
      <c r="N451" s="18"/>
      <c r="O451" s="18"/>
      <c r="P451" s="18"/>
      <c r="Q451" s="18"/>
      <c r="R451" s="18"/>
    </row>
    <row r="452" spans="1:18">
      <c r="A452" s="275"/>
      <c r="B452" s="18"/>
      <c r="C452" s="18"/>
      <c r="D452" s="18"/>
      <c r="E452" s="18"/>
      <c r="F452" s="18"/>
      <c r="G452" s="18"/>
      <c r="H452" s="18"/>
      <c r="I452" s="18"/>
      <c r="J452" s="275"/>
      <c r="K452" s="18"/>
      <c r="L452" s="18"/>
      <c r="M452" s="18"/>
      <c r="N452" s="18"/>
      <c r="O452" s="18"/>
      <c r="P452" s="18"/>
      <c r="Q452" s="18"/>
      <c r="R452" s="18"/>
    </row>
    <row r="453" spans="1:18">
      <c r="A453" s="275"/>
      <c r="B453" s="18"/>
      <c r="C453" s="18"/>
      <c r="D453" s="18"/>
      <c r="E453" s="18"/>
      <c r="F453" s="18"/>
      <c r="G453" s="18"/>
      <c r="H453" s="18"/>
      <c r="I453" s="18"/>
      <c r="J453" s="275"/>
      <c r="K453" s="18"/>
      <c r="L453" s="18"/>
      <c r="M453" s="18"/>
      <c r="N453" s="18"/>
      <c r="O453" s="18"/>
      <c r="P453" s="18"/>
      <c r="Q453" s="18"/>
      <c r="R453" s="18"/>
    </row>
    <row r="454" spans="1:18">
      <c r="A454" s="275"/>
      <c r="B454" s="18"/>
      <c r="C454" s="18"/>
      <c r="D454" s="18"/>
      <c r="E454" s="18"/>
      <c r="F454" s="18"/>
      <c r="G454" s="18"/>
      <c r="H454" s="18"/>
      <c r="I454" s="18"/>
      <c r="J454" s="275"/>
      <c r="K454" s="18"/>
      <c r="L454" s="18"/>
      <c r="M454" s="18"/>
      <c r="N454" s="18"/>
      <c r="O454" s="18"/>
      <c r="P454" s="18"/>
      <c r="Q454" s="18"/>
      <c r="R454" s="18"/>
    </row>
    <row r="455" spans="1:18">
      <c r="A455" s="275"/>
      <c r="B455" s="18"/>
      <c r="C455" s="18"/>
      <c r="D455" s="18"/>
      <c r="E455" s="18"/>
      <c r="F455" s="18"/>
      <c r="G455" s="18"/>
      <c r="H455" s="18"/>
      <c r="I455" s="18"/>
      <c r="J455" s="275"/>
      <c r="K455" s="18"/>
      <c r="L455" s="18"/>
      <c r="M455" s="18"/>
      <c r="N455" s="18"/>
      <c r="O455" s="18"/>
      <c r="P455" s="18"/>
      <c r="Q455" s="18"/>
      <c r="R455" s="18"/>
    </row>
    <row r="456" spans="1:18">
      <c r="A456" s="275"/>
      <c r="B456" s="18"/>
      <c r="C456" s="18"/>
      <c r="D456" s="18"/>
      <c r="E456" s="18"/>
      <c r="F456" s="18"/>
      <c r="G456" s="18"/>
      <c r="H456" s="18"/>
      <c r="I456" s="18"/>
      <c r="J456" s="275"/>
      <c r="K456" s="18"/>
      <c r="L456" s="18"/>
      <c r="M456" s="18"/>
      <c r="N456" s="18"/>
      <c r="O456" s="18"/>
      <c r="P456" s="18"/>
      <c r="Q456" s="18"/>
      <c r="R456" s="18"/>
    </row>
    <row r="457" spans="1:18">
      <c r="A457" s="275"/>
      <c r="B457" s="18"/>
      <c r="C457" s="18"/>
      <c r="D457" s="18"/>
      <c r="E457" s="18"/>
      <c r="F457" s="18"/>
      <c r="G457" s="18"/>
      <c r="H457" s="18"/>
      <c r="I457" s="18"/>
      <c r="J457" s="275"/>
      <c r="K457" s="18"/>
      <c r="L457" s="18"/>
      <c r="M457" s="18"/>
      <c r="N457" s="18"/>
      <c r="O457" s="18"/>
      <c r="P457" s="18"/>
      <c r="Q457" s="18"/>
      <c r="R457" s="18"/>
    </row>
    <row r="458" spans="1:18">
      <c r="A458" s="275"/>
      <c r="B458" s="18"/>
      <c r="C458" s="18"/>
      <c r="D458" s="18"/>
      <c r="E458" s="18"/>
      <c r="F458" s="18"/>
      <c r="G458" s="18"/>
      <c r="H458" s="18"/>
      <c r="I458" s="18"/>
      <c r="J458" s="275"/>
      <c r="K458" s="18"/>
      <c r="L458" s="18"/>
      <c r="M458" s="18"/>
      <c r="N458" s="18"/>
      <c r="O458" s="18"/>
      <c r="P458" s="18"/>
      <c r="Q458" s="18"/>
      <c r="R458" s="18"/>
    </row>
    <row r="459" spans="1:18">
      <c r="A459" s="275"/>
      <c r="B459" s="18"/>
      <c r="C459" s="18"/>
      <c r="D459" s="18"/>
      <c r="E459" s="18"/>
      <c r="F459" s="18"/>
      <c r="G459" s="18"/>
      <c r="H459" s="18"/>
      <c r="I459" s="18"/>
      <c r="J459" s="275"/>
      <c r="K459" s="18"/>
      <c r="L459" s="18"/>
      <c r="M459" s="18"/>
      <c r="N459" s="18"/>
      <c r="O459" s="18"/>
      <c r="P459" s="18"/>
      <c r="Q459" s="18"/>
      <c r="R459" s="18"/>
    </row>
    <row r="460" spans="1:18">
      <c r="A460" s="275"/>
      <c r="B460" s="18"/>
      <c r="C460" s="18"/>
      <c r="D460" s="18"/>
      <c r="E460" s="18"/>
      <c r="F460" s="18"/>
      <c r="G460" s="18"/>
      <c r="H460" s="18"/>
      <c r="I460" s="18"/>
      <c r="J460" s="275"/>
      <c r="K460" s="18"/>
      <c r="L460" s="18"/>
      <c r="M460" s="18"/>
      <c r="N460" s="18"/>
      <c r="O460" s="18"/>
      <c r="P460" s="18"/>
      <c r="Q460" s="18"/>
      <c r="R460" s="18"/>
    </row>
    <row r="461" spans="1:18">
      <c r="A461" s="275"/>
      <c r="B461" s="18"/>
      <c r="C461" s="18"/>
      <c r="D461" s="18"/>
      <c r="E461" s="18"/>
      <c r="F461" s="18"/>
      <c r="G461" s="18"/>
      <c r="H461" s="18"/>
      <c r="I461" s="18"/>
      <c r="J461" s="275"/>
      <c r="K461" s="18"/>
      <c r="L461" s="18"/>
      <c r="M461" s="18"/>
      <c r="N461" s="18"/>
      <c r="O461" s="18"/>
      <c r="P461" s="18"/>
      <c r="Q461" s="18"/>
      <c r="R461" s="18"/>
    </row>
    <row r="462" spans="1:18">
      <c r="A462" s="275"/>
      <c r="B462" s="18"/>
      <c r="C462" s="18"/>
      <c r="D462" s="18"/>
      <c r="E462" s="18"/>
      <c r="F462" s="18"/>
      <c r="G462" s="18"/>
      <c r="H462" s="18"/>
      <c r="I462" s="18"/>
      <c r="J462" s="275"/>
      <c r="K462" s="18"/>
      <c r="L462" s="18"/>
      <c r="M462" s="18"/>
      <c r="N462" s="18"/>
      <c r="O462" s="18"/>
      <c r="P462" s="18"/>
      <c r="Q462" s="18"/>
      <c r="R462" s="18"/>
    </row>
    <row r="463" spans="1:18">
      <c r="A463" s="275"/>
      <c r="B463" s="18"/>
      <c r="C463" s="18"/>
      <c r="D463" s="18"/>
      <c r="E463" s="18"/>
      <c r="F463" s="18"/>
      <c r="G463" s="18"/>
      <c r="H463" s="18"/>
      <c r="I463" s="18"/>
      <c r="J463" s="275"/>
      <c r="K463" s="18"/>
      <c r="L463" s="18"/>
      <c r="M463" s="18"/>
      <c r="N463" s="18"/>
      <c r="O463" s="18"/>
      <c r="P463" s="18"/>
      <c r="Q463" s="18"/>
      <c r="R463" s="18"/>
    </row>
    <row r="464" spans="1:18">
      <c r="A464" s="275"/>
      <c r="B464" s="18"/>
      <c r="C464" s="18"/>
      <c r="D464" s="18"/>
      <c r="E464" s="18"/>
      <c r="F464" s="18"/>
      <c r="G464" s="18"/>
      <c r="H464" s="18"/>
      <c r="I464" s="18"/>
      <c r="J464" s="275"/>
      <c r="K464" s="18"/>
      <c r="L464" s="18"/>
      <c r="M464" s="18"/>
      <c r="N464" s="18"/>
      <c r="O464" s="18"/>
      <c r="P464" s="18"/>
      <c r="Q464" s="18"/>
      <c r="R464" s="18"/>
    </row>
    <row r="465" spans="1:18">
      <c r="A465" s="275"/>
      <c r="B465" s="18"/>
      <c r="C465" s="18"/>
      <c r="D465" s="18"/>
      <c r="E465" s="18"/>
      <c r="F465" s="18"/>
      <c r="G465" s="18"/>
      <c r="H465" s="18"/>
      <c r="I465" s="18"/>
      <c r="J465" s="275"/>
      <c r="K465" s="18"/>
      <c r="L465" s="18"/>
      <c r="M465" s="18"/>
      <c r="N465" s="18"/>
      <c r="O465" s="18"/>
      <c r="P465" s="18"/>
      <c r="Q465" s="18"/>
      <c r="R465" s="18"/>
    </row>
    <row r="466" spans="1:18">
      <c r="A466" s="275"/>
      <c r="B466" s="18"/>
      <c r="C466" s="18"/>
      <c r="D466" s="18"/>
      <c r="E466" s="18"/>
      <c r="F466" s="18"/>
      <c r="G466" s="18"/>
      <c r="H466" s="18"/>
      <c r="I466" s="18"/>
      <c r="J466" s="275"/>
      <c r="K466" s="18"/>
      <c r="L466" s="18"/>
      <c r="M466" s="18"/>
      <c r="N466" s="18"/>
      <c r="O466" s="18"/>
      <c r="P466" s="18"/>
      <c r="Q466" s="18"/>
      <c r="R466" s="18"/>
    </row>
    <row r="467" spans="1:18">
      <c r="A467" s="275"/>
      <c r="B467" s="18"/>
      <c r="C467" s="18"/>
      <c r="D467" s="18"/>
      <c r="E467" s="18"/>
      <c r="F467" s="18"/>
      <c r="G467" s="18"/>
      <c r="H467" s="18"/>
      <c r="I467" s="18"/>
      <c r="J467" s="275"/>
      <c r="K467" s="18"/>
      <c r="L467" s="18"/>
      <c r="M467" s="18"/>
      <c r="N467" s="18"/>
      <c r="O467" s="18"/>
      <c r="P467" s="18"/>
      <c r="Q467" s="18"/>
      <c r="R467" s="18"/>
    </row>
    <row r="468" spans="1:18">
      <c r="A468" s="275"/>
      <c r="B468" s="18"/>
      <c r="C468" s="18"/>
      <c r="D468" s="18"/>
      <c r="E468" s="18"/>
      <c r="F468" s="18"/>
      <c r="G468" s="18"/>
      <c r="H468" s="18"/>
      <c r="I468" s="18"/>
      <c r="J468" s="275"/>
      <c r="K468" s="18"/>
      <c r="L468" s="18"/>
      <c r="M468" s="18"/>
      <c r="N468" s="18"/>
      <c r="O468" s="18"/>
      <c r="P468" s="18"/>
      <c r="Q468" s="18"/>
      <c r="R468" s="18"/>
    </row>
    <row r="469" spans="1:18">
      <c r="A469" s="275"/>
      <c r="B469" s="18"/>
      <c r="C469" s="18"/>
      <c r="D469" s="18"/>
      <c r="E469" s="18"/>
      <c r="F469" s="18"/>
      <c r="G469" s="18"/>
      <c r="H469" s="18"/>
      <c r="I469" s="18"/>
      <c r="J469" s="275"/>
      <c r="K469" s="18"/>
      <c r="L469" s="18"/>
      <c r="M469" s="18"/>
      <c r="N469" s="18"/>
      <c r="O469" s="18"/>
      <c r="P469" s="18"/>
      <c r="Q469" s="18"/>
      <c r="R469" s="18"/>
    </row>
    <row r="470" spans="1:18">
      <c r="A470" s="275"/>
      <c r="B470" s="18"/>
      <c r="C470" s="18"/>
      <c r="D470" s="18"/>
      <c r="E470" s="18"/>
      <c r="F470" s="18"/>
      <c r="G470" s="18"/>
      <c r="H470" s="18"/>
      <c r="I470" s="18"/>
      <c r="J470" s="275"/>
      <c r="K470" s="18"/>
      <c r="L470" s="18"/>
      <c r="M470" s="18"/>
      <c r="N470" s="18"/>
      <c r="O470" s="18"/>
      <c r="P470" s="18"/>
      <c r="Q470" s="18"/>
      <c r="R470" s="18"/>
    </row>
    <row r="471" spans="1:18">
      <c r="A471" s="275"/>
      <c r="B471" s="18"/>
      <c r="C471" s="18"/>
      <c r="D471" s="18"/>
      <c r="E471" s="18"/>
      <c r="F471" s="18"/>
      <c r="G471" s="18"/>
      <c r="H471" s="18"/>
      <c r="I471" s="18"/>
      <c r="J471" s="275"/>
      <c r="K471" s="18"/>
      <c r="L471" s="18"/>
      <c r="M471" s="18"/>
      <c r="N471" s="18"/>
      <c r="O471" s="18"/>
      <c r="P471" s="18"/>
      <c r="Q471" s="18"/>
      <c r="R471" s="18"/>
    </row>
    <row r="472" spans="1:18">
      <c r="A472" s="275"/>
      <c r="B472" s="18"/>
      <c r="C472" s="18"/>
      <c r="D472" s="18"/>
      <c r="E472" s="18"/>
      <c r="F472" s="18"/>
      <c r="G472" s="18"/>
      <c r="H472" s="18"/>
      <c r="I472" s="18"/>
      <c r="J472" s="275"/>
      <c r="K472" s="18"/>
      <c r="L472" s="18"/>
      <c r="M472" s="18"/>
      <c r="N472" s="18"/>
      <c r="O472" s="18"/>
      <c r="P472" s="18"/>
      <c r="Q472" s="18"/>
      <c r="R472" s="18"/>
    </row>
    <row r="473" spans="1:18">
      <c r="A473" s="275"/>
      <c r="B473" s="18"/>
      <c r="C473" s="18"/>
      <c r="D473" s="18"/>
      <c r="E473" s="18"/>
      <c r="F473" s="18"/>
      <c r="G473" s="18"/>
      <c r="H473" s="18"/>
      <c r="I473" s="18"/>
      <c r="J473" s="275"/>
      <c r="K473" s="18"/>
      <c r="L473" s="18"/>
      <c r="M473" s="18"/>
      <c r="N473" s="18"/>
      <c r="O473" s="18"/>
      <c r="P473" s="18"/>
      <c r="Q473" s="18"/>
      <c r="R473" s="18"/>
    </row>
    <row r="474" spans="1:18">
      <c r="A474" s="275"/>
      <c r="B474" s="18"/>
      <c r="C474" s="18"/>
      <c r="D474" s="18"/>
      <c r="E474" s="18"/>
      <c r="F474" s="18"/>
      <c r="G474" s="18"/>
      <c r="H474" s="18"/>
      <c r="I474" s="18"/>
      <c r="J474" s="275"/>
      <c r="K474" s="18"/>
      <c r="L474" s="18"/>
      <c r="M474" s="18"/>
      <c r="N474" s="18"/>
      <c r="O474" s="18"/>
      <c r="P474" s="18"/>
      <c r="Q474" s="18"/>
      <c r="R474" s="18"/>
    </row>
    <row r="475" spans="1:18">
      <c r="A475" s="275"/>
      <c r="B475" s="18"/>
      <c r="C475" s="18"/>
      <c r="D475" s="18"/>
      <c r="E475" s="18"/>
      <c r="F475" s="18"/>
      <c r="G475" s="18"/>
      <c r="H475" s="18"/>
      <c r="I475" s="18"/>
      <c r="J475" s="275"/>
      <c r="K475" s="18"/>
      <c r="L475" s="18"/>
      <c r="M475" s="18"/>
      <c r="N475" s="18"/>
      <c r="O475" s="18"/>
      <c r="P475" s="18"/>
      <c r="Q475" s="18"/>
      <c r="R475" s="18"/>
    </row>
    <row r="476" spans="1:18">
      <c r="A476" s="275"/>
      <c r="B476" s="18"/>
      <c r="C476" s="18"/>
      <c r="D476" s="18"/>
      <c r="E476" s="18"/>
      <c r="F476" s="18"/>
      <c r="G476" s="18"/>
      <c r="H476" s="18"/>
      <c r="I476" s="18"/>
      <c r="J476" s="275"/>
      <c r="K476" s="18"/>
      <c r="L476" s="18"/>
      <c r="M476" s="18"/>
      <c r="N476" s="18"/>
      <c r="O476" s="18"/>
      <c r="P476" s="18"/>
      <c r="Q476" s="18"/>
      <c r="R476" s="18"/>
    </row>
    <row r="477" spans="1:18">
      <c r="A477" s="275"/>
      <c r="B477" s="18"/>
      <c r="C477" s="18"/>
      <c r="D477" s="18"/>
      <c r="E477" s="18"/>
      <c r="F477" s="18"/>
      <c r="G477" s="18"/>
      <c r="H477" s="18"/>
      <c r="I477" s="18"/>
      <c r="J477" s="275"/>
      <c r="K477" s="18"/>
      <c r="L477" s="18"/>
      <c r="M477" s="18"/>
      <c r="N477" s="18"/>
      <c r="O477" s="18"/>
      <c r="P477" s="18"/>
      <c r="Q477" s="18"/>
      <c r="R477" s="18"/>
    </row>
    <row r="478" spans="1:18">
      <c r="A478" s="275"/>
      <c r="B478" s="18"/>
      <c r="C478" s="18"/>
      <c r="D478" s="18"/>
      <c r="E478" s="18"/>
      <c r="F478" s="18"/>
      <c r="G478" s="18"/>
      <c r="H478" s="18"/>
      <c r="I478" s="18"/>
      <c r="J478" s="275"/>
      <c r="K478" s="18"/>
      <c r="N478" s="18"/>
      <c r="O478" s="18"/>
      <c r="P478" s="18"/>
      <c r="Q478" s="18"/>
      <c r="R478" s="18"/>
    </row>
  </sheetData>
  <mergeCells count="20">
    <mergeCell ref="A11:C11"/>
    <mergeCell ref="B3:I3"/>
    <mergeCell ref="A1:I1"/>
    <mergeCell ref="K3:P3"/>
    <mergeCell ref="B4:C4"/>
    <mergeCell ref="D4:E4"/>
    <mergeCell ref="F4:G4"/>
    <mergeCell ref="H4:I4"/>
    <mergeCell ref="A3:A5"/>
    <mergeCell ref="J1:P1"/>
    <mergeCell ref="K4:K5"/>
    <mergeCell ref="N4:N5"/>
    <mergeCell ref="O4:O5"/>
    <mergeCell ref="P4:P5"/>
    <mergeCell ref="L4:L5"/>
    <mergeCell ref="M4:M5"/>
    <mergeCell ref="G2:I2"/>
    <mergeCell ref="N2:P2"/>
    <mergeCell ref="J11:K11"/>
    <mergeCell ref="J3:J5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72" firstPageNumber="314" orientation="portrait" useFirstPageNumber="1" horizontalDpi="300" verticalDpi="300" r:id="rId1"/>
  <headerFooter alignWithMargins="0"/>
  <colBreaks count="1" manualBreakCount="1">
    <brk id="9" max="1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4"/>
  <sheetViews>
    <sheetView view="pageBreakPreview" zoomScale="85" zoomScaleSheetLayoutView="85" workbookViewId="0">
      <selection activeCell="L22" sqref="L22"/>
    </sheetView>
  </sheetViews>
  <sheetFormatPr defaultRowHeight="16.5"/>
  <cols>
    <col min="1" max="1" width="11.109375" style="276" customWidth="1"/>
    <col min="2" max="2" width="8.77734375" style="276" customWidth="1"/>
    <col min="3" max="4" width="10.33203125" style="276" bestFit="1" customWidth="1"/>
    <col min="5" max="5" width="8.77734375" style="276" customWidth="1"/>
    <col min="6" max="6" width="9.77734375" style="276" customWidth="1"/>
    <col min="7" max="8" width="8.77734375" style="276" customWidth="1"/>
    <col min="9" max="9" width="11.21875" style="276" bestFit="1" customWidth="1"/>
    <col min="10" max="10" width="8.77734375" style="276" customWidth="1"/>
    <col min="11" max="11" width="9.77734375" style="276" customWidth="1"/>
    <col min="12" max="12" width="5.77734375" style="276" customWidth="1"/>
    <col min="13" max="13" width="6.6640625" style="276" customWidth="1"/>
    <col min="14" max="14" width="5.77734375" style="276" customWidth="1"/>
    <col min="15" max="15" width="10.33203125" style="276" customWidth="1"/>
    <col min="16" max="16" width="5.77734375" style="276" customWidth="1"/>
    <col min="17" max="17" width="10" style="276" customWidth="1"/>
    <col min="18" max="18" width="12" style="276" customWidth="1"/>
    <col min="19" max="19" width="8.44140625" style="276" customWidth="1"/>
    <col min="20" max="20" width="5.77734375" style="276" customWidth="1"/>
    <col min="21" max="21" width="6.6640625" style="276" customWidth="1"/>
    <col min="22" max="22" width="5.77734375" style="276" customWidth="1"/>
    <col min="23" max="16384" width="8.88671875" style="277"/>
  </cols>
  <sheetData>
    <row r="1" spans="1:23" s="522" customFormat="1" ht="54.95" customHeight="1">
      <c r="A1" s="934" t="s">
        <v>730</v>
      </c>
      <c r="B1" s="934"/>
      <c r="C1" s="934"/>
      <c r="D1" s="934"/>
      <c r="E1" s="934"/>
      <c r="F1" s="934"/>
      <c r="G1" s="934"/>
      <c r="H1" s="934"/>
      <c r="I1" s="934"/>
      <c r="J1" s="934" t="s">
        <v>731</v>
      </c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490"/>
    </row>
    <row r="2" spans="1:23" s="278" customFormat="1" ht="21" customHeight="1" thickBot="1">
      <c r="H2" s="944" t="s">
        <v>350</v>
      </c>
      <c r="I2" s="928"/>
      <c r="T2" s="944" t="s">
        <v>349</v>
      </c>
      <c r="U2" s="928"/>
      <c r="V2" s="928"/>
      <c r="W2" s="18"/>
    </row>
    <row r="3" spans="1:23" s="505" customFormat="1" ht="20.100000000000001" customHeight="1">
      <c r="A3" s="940" t="s">
        <v>73</v>
      </c>
      <c r="B3" s="999" t="s">
        <v>351</v>
      </c>
      <c r="C3" s="999" t="s">
        <v>352</v>
      </c>
      <c r="D3" s="999" t="s">
        <v>353</v>
      </c>
      <c r="E3" s="995" t="s">
        <v>354</v>
      </c>
      <c r="F3" s="995"/>
      <c r="G3" s="995"/>
      <c r="H3" s="995"/>
      <c r="I3" s="997"/>
      <c r="J3" s="940" t="s">
        <v>21</v>
      </c>
      <c r="K3" s="1120" t="s">
        <v>360</v>
      </c>
      <c r="L3" s="995"/>
      <c r="M3" s="995"/>
      <c r="N3" s="995"/>
      <c r="O3" s="995"/>
      <c r="P3" s="997"/>
      <c r="Q3" s="1120" t="s">
        <v>361</v>
      </c>
      <c r="R3" s="995"/>
      <c r="S3" s="995"/>
      <c r="T3" s="995"/>
      <c r="U3" s="995"/>
      <c r="V3" s="995"/>
      <c r="W3" s="482"/>
    </row>
    <row r="4" spans="1:23" s="505" customFormat="1" ht="39.75" customHeight="1">
      <c r="A4" s="941"/>
      <c r="B4" s="1001"/>
      <c r="C4" s="1001"/>
      <c r="D4" s="1001"/>
      <c r="E4" s="458" t="s">
        <v>355</v>
      </c>
      <c r="F4" s="459" t="s">
        <v>356</v>
      </c>
      <c r="G4" s="459" t="s">
        <v>357</v>
      </c>
      <c r="H4" s="459" t="s">
        <v>358</v>
      </c>
      <c r="I4" s="459" t="s">
        <v>359</v>
      </c>
      <c r="J4" s="941"/>
      <c r="K4" s="460" t="s">
        <v>362</v>
      </c>
      <c r="L4" s="460" t="s">
        <v>363</v>
      </c>
      <c r="M4" s="460" t="s">
        <v>364</v>
      </c>
      <c r="N4" s="460" t="s">
        <v>365</v>
      </c>
      <c r="O4" s="460" t="s">
        <v>366</v>
      </c>
      <c r="P4" s="460" t="s">
        <v>157</v>
      </c>
      <c r="Q4" s="460" t="s">
        <v>367</v>
      </c>
      <c r="R4" s="460" t="s">
        <v>368</v>
      </c>
      <c r="S4" s="460" t="s">
        <v>369</v>
      </c>
      <c r="T4" s="460" t="s">
        <v>370</v>
      </c>
      <c r="U4" s="460" t="s">
        <v>371</v>
      </c>
      <c r="V4" s="460" t="s">
        <v>157</v>
      </c>
      <c r="W4" s="482"/>
    </row>
    <row r="5" spans="1:23" s="504" customFormat="1" ht="24.95" customHeight="1">
      <c r="A5" s="295">
        <v>2015</v>
      </c>
      <c r="B5" s="296" t="s">
        <v>0</v>
      </c>
      <c r="C5" s="298" t="s">
        <v>0</v>
      </c>
      <c r="D5" s="298" t="s">
        <v>0</v>
      </c>
      <c r="E5" s="298" t="s">
        <v>0</v>
      </c>
      <c r="F5" s="298" t="s">
        <v>0</v>
      </c>
      <c r="G5" s="298" t="s">
        <v>0</v>
      </c>
      <c r="H5" s="298" t="s">
        <v>0</v>
      </c>
      <c r="I5" s="298" t="s">
        <v>0</v>
      </c>
      <c r="J5" s="295">
        <v>2015</v>
      </c>
      <c r="K5" s="296" t="s">
        <v>0</v>
      </c>
      <c r="L5" s="298" t="s">
        <v>0</v>
      </c>
      <c r="M5" s="298" t="s">
        <v>0</v>
      </c>
      <c r="N5" s="298" t="s">
        <v>0</v>
      </c>
      <c r="O5" s="298" t="s">
        <v>0</v>
      </c>
      <c r="P5" s="298" t="s">
        <v>0</v>
      </c>
      <c r="Q5" s="298" t="s">
        <v>0</v>
      </c>
      <c r="R5" s="298" t="s">
        <v>0</v>
      </c>
      <c r="S5" s="298" t="s">
        <v>0</v>
      </c>
      <c r="T5" s="298" t="s">
        <v>0</v>
      </c>
      <c r="U5" s="298" t="s">
        <v>0</v>
      </c>
      <c r="V5" s="298" t="s">
        <v>0</v>
      </c>
      <c r="W5" s="384"/>
    </row>
    <row r="6" spans="1:23" s="506" customFormat="1" ht="24.95" customHeight="1">
      <c r="A6" s="295">
        <v>2016</v>
      </c>
      <c r="B6" s="296" t="s">
        <v>0</v>
      </c>
      <c r="C6" s="298" t="s">
        <v>0</v>
      </c>
      <c r="D6" s="298" t="s">
        <v>0</v>
      </c>
      <c r="E6" s="298" t="s">
        <v>0</v>
      </c>
      <c r="F6" s="298" t="s">
        <v>0</v>
      </c>
      <c r="G6" s="298" t="s">
        <v>0</v>
      </c>
      <c r="H6" s="298" t="s">
        <v>0</v>
      </c>
      <c r="I6" s="298" t="s">
        <v>0</v>
      </c>
      <c r="J6" s="295">
        <v>2016</v>
      </c>
      <c r="K6" s="296" t="s">
        <v>0</v>
      </c>
      <c r="L6" s="298" t="s">
        <v>0</v>
      </c>
      <c r="M6" s="298" t="s">
        <v>0</v>
      </c>
      <c r="N6" s="298" t="s">
        <v>0</v>
      </c>
      <c r="O6" s="298" t="s">
        <v>0</v>
      </c>
      <c r="P6" s="298" t="s">
        <v>0</v>
      </c>
      <c r="Q6" s="298" t="s">
        <v>0</v>
      </c>
      <c r="R6" s="298" t="s">
        <v>0</v>
      </c>
      <c r="S6" s="298" t="s">
        <v>0</v>
      </c>
      <c r="T6" s="298" t="s">
        <v>0</v>
      </c>
      <c r="U6" s="298" t="s">
        <v>0</v>
      </c>
      <c r="V6" s="298" t="s">
        <v>0</v>
      </c>
      <c r="W6" s="384"/>
    </row>
    <row r="7" spans="1:23" s="506" customFormat="1" ht="24.95" customHeight="1">
      <c r="A7" s="588">
        <v>2017</v>
      </c>
      <c r="B7" s="591" t="s">
        <v>0</v>
      </c>
      <c r="C7" s="592" t="s">
        <v>0</v>
      </c>
      <c r="D7" s="592" t="s">
        <v>0</v>
      </c>
      <c r="E7" s="592" t="s">
        <v>0</v>
      </c>
      <c r="F7" s="592" t="s">
        <v>0</v>
      </c>
      <c r="G7" s="592" t="s">
        <v>0</v>
      </c>
      <c r="H7" s="592" t="s">
        <v>0</v>
      </c>
      <c r="I7" s="592" t="s">
        <v>0</v>
      </c>
      <c r="J7" s="588">
        <v>2017</v>
      </c>
      <c r="K7" s="591" t="s">
        <v>0</v>
      </c>
      <c r="L7" s="592" t="s">
        <v>0</v>
      </c>
      <c r="M7" s="592" t="s">
        <v>0</v>
      </c>
      <c r="N7" s="592" t="s">
        <v>0</v>
      </c>
      <c r="O7" s="592" t="s">
        <v>0</v>
      </c>
      <c r="P7" s="592" t="s">
        <v>0</v>
      </c>
      <c r="Q7" s="592" t="s">
        <v>0</v>
      </c>
      <c r="R7" s="592" t="s">
        <v>0</v>
      </c>
      <c r="S7" s="592" t="s">
        <v>0</v>
      </c>
      <c r="T7" s="592" t="s">
        <v>0</v>
      </c>
      <c r="U7" s="592" t="s">
        <v>0</v>
      </c>
      <c r="V7" s="592" t="s">
        <v>0</v>
      </c>
      <c r="W7" s="543"/>
    </row>
    <row r="8" spans="1:23" s="632" customFormat="1" ht="24.95" customHeight="1">
      <c r="A8" s="833">
        <v>2018</v>
      </c>
      <c r="B8" s="795" t="s">
        <v>0</v>
      </c>
      <c r="C8" s="864" t="s">
        <v>0</v>
      </c>
      <c r="D8" s="864" t="s">
        <v>0</v>
      </c>
      <c r="E8" s="864" t="s">
        <v>0</v>
      </c>
      <c r="F8" s="864" t="s">
        <v>0</v>
      </c>
      <c r="G8" s="864" t="s">
        <v>0</v>
      </c>
      <c r="H8" s="864" t="s">
        <v>0</v>
      </c>
      <c r="I8" s="864" t="s">
        <v>0</v>
      </c>
      <c r="J8" s="833">
        <v>2018</v>
      </c>
      <c r="K8" s="795" t="s">
        <v>0</v>
      </c>
      <c r="L8" s="864" t="s">
        <v>0</v>
      </c>
      <c r="M8" s="864" t="s">
        <v>0</v>
      </c>
      <c r="N8" s="864" t="s">
        <v>0</v>
      </c>
      <c r="O8" s="864" t="s">
        <v>0</v>
      </c>
      <c r="P8" s="864" t="s">
        <v>0</v>
      </c>
      <c r="Q8" s="864" t="s">
        <v>0</v>
      </c>
      <c r="R8" s="864" t="s">
        <v>0</v>
      </c>
      <c r="S8" s="864" t="s">
        <v>0</v>
      </c>
      <c r="T8" s="864" t="s">
        <v>0</v>
      </c>
      <c r="U8" s="864" t="s">
        <v>0</v>
      </c>
      <c r="V8" s="864" t="s">
        <v>0</v>
      </c>
      <c r="W8" s="631"/>
    </row>
    <row r="9" spans="1:23" s="637" customFormat="1" ht="24.95" customHeight="1">
      <c r="A9" s="642">
        <v>2019</v>
      </c>
      <c r="B9" s="906">
        <f>SUM(B10:B21)</f>
        <v>0</v>
      </c>
      <c r="C9" s="828">
        <f t="shared" ref="C9:I9" si="0">SUM(C10:C21)</f>
        <v>0</v>
      </c>
      <c r="D9" s="828">
        <f t="shared" si="0"/>
        <v>0</v>
      </c>
      <c r="E9" s="828">
        <f t="shared" si="0"/>
        <v>0</v>
      </c>
      <c r="F9" s="828">
        <f t="shared" si="0"/>
        <v>0</v>
      </c>
      <c r="G9" s="828">
        <f t="shared" si="0"/>
        <v>0</v>
      </c>
      <c r="H9" s="828">
        <f t="shared" si="0"/>
        <v>0</v>
      </c>
      <c r="I9" s="828">
        <f t="shared" si="0"/>
        <v>0</v>
      </c>
      <c r="J9" s="642">
        <v>2019</v>
      </c>
      <c r="K9" s="906">
        <f>SUM(K10:K21)</f>
        <v>0</v>
      </c>
      <c r="L9" s="828">
        <f t="shared" ref="L9:V9" si="1">SUM(L10:L21)</f>
        <v>0</v>
      </c>
      <c r="M9" s="828">
        <f t="shared" si="1"/>
        <v>0</v>
      </c>
      <c r="N9" s="828">
        <f t="shared" si="1"/>
        <v>0</v>
      </c>
      <c r="O9" s="828">
        <f t="shared" si="1"/>
        <v>0</v>
      </c>
      <c r="P9" s="828">
        <f t="shared" si="1"/>
        <v>0</v>
      </c>
      <c r="Q9" s="828">
        <f t="shared" si="1"/>
        <v>0</v>
      </c>
      <c r="R9" s="828">
        <f t="shared" si="1"/>
        <v>0</v>
      </c>
      <c r="S9" s="828">
        <f t="shared" si="1"/>
        <v>0</v>
      </c>
      <c r="T9" s="828">
        <f t="shared" si="1"/>
        <v>0</v>
      </c>
      <c r="U9" s="828">
        <f t="shared" si="1"/>
        <v>0</v>
      </c>
      <c r="V9" s="828">
        <f t="shared" si="1"/>
        <v>0</v>
      </c>
      <c r="W9" s="639"/>
    </row>
    <row r="10" spans="1:23" s="504" customFormat="1" ht="24.95" customHeight="1">
      <c r="A10" s="295" t="s">
        <v>36</v>
      </c>
      <c r="B10" s="628" t="s">
        <v>0</v>
      </c>
      <c r="C10" s="629" t="s">
        <v>0</v>
      </c>
      <c r="D10" s="629" t="s">
        <v>0</v>
      </c>
      <c r="E10" s="629" t="s">
        <v>0</v>
      </c>
      <c r="F10" s="629" t="s">
        <v>0</v>
      </c>
      <c r="G10" s="629" t="s">
        <v>0</v>
      </c>
      <c r="H10" s="629" t="s">
        <v>0</v>
      </c>
      <c r="I10" s="629" t="s">
        <v>0</v>
      </c>
      <c r="J10" s="295" t="s">
        <v>36</v>
      </c>
      <c r="K10" s="628" t="s">
        <v>0</v>
      </c>
      <c r="L10" s="629" t="s">
        <v>0</v>
      </c>
      <c r="M10" s="629" t="s">
        <v>0</v>
      </c>
      <c r="N10" s="629" t="s">
        <v>0</v>
      </c>
      <c r="O10" s="629" t="s">
        <v>0</v>
      </c>
      <c r="P10" s="629" t="s">
        <v>0</v>
      </c>
      <c r="Q10" s="629" t="s">
        <v>0</v>
      </c>
      <c r="R10" s="629" t="s">
        <v>0</v>
      </c>
      <c r="S10" s="629" t="s">
        <v>0</v>
      </c>
      <c r="T10" s="629" t="s">
        <v>0</v>
      </c>
      <c r="U10" s="629" t="s">
        <v>0</v>
      </c>
      <c r="V10" s="629" t="s">
        <v>0</v>
      </c>
      <c r="W10" s="384"/>
    </row>
    <row r="11" spans="1:23" s="504" customFormat="1" ht="24.95" customHeight="1">
      <c r="A11" s="295" t="s">
        <v>37</v>
      </c>
      <c r="B11" s="628" t="s">
        <v>0</v>
      </c>
      <c r="C11" s="629" t="s">
        <v>0</v>
      </c>
      <c r="D11" s="629" t="s">
        <v>0</v>
      </c>
      <c r="E11" s="629" t="s">
        <v>0</v>
      </c>
      <c r="F11" s="629" t="s">
        <v>0</v>
      </c>
      <c r="G11" s="629" t="s">
        <v>0</v>
      </c>
      <c r="H11" s="629" t="s">
        <v>0</v>
      </c>
      <c r="I11" s="629" t="s">
        <v>0</v>
      </c>
      <c r="J11" s="295" t="s">
        <v>37</v>
      </c>
      <c r="K11" s="628" t="s">
        <v>0</v>
      </c>
      <c r="L11" s="629" t="s">
        <v>0</v>
      </c>
      <c r="M11" s="629" t="s">
        <v>0</v>
      </c>
      <c r="N11" s="629" t="s">
        <v>0</v>
      </c>
      <c r="O11" s="629" t="s">
        <v>0</v>
      </c>
      <c r="P11" s="629" t="s">
        <v>0</v>
      </c>
      <c r="Q11" s="629" t="s">
        <v>0</v>
      </c>
      <c r="R11" s="629" t="s">
        <v>0</v>
      </c>
      <c r="S11" s="629" t="s">
        <v>0</v>
      </c>
      <c r="T11" s="629" t="s">
        <v>0</v>
      </c>
      <c r="U11" s="629" t="s">
        <v>0</v>
      </c>
      <c r="V11" s="629" t="s">
        <v>0</v>
      </c>
      <c r="W11" s="384"/>
    </row>
    <row r="12" spans="1:23" s="504" customFormat="1" ht="24.95" customHeight="1">
      <c r="A12" s="295" t="s">
        <v>38</v>
      </c>
      <c r="B12" s="628" t="s">
        <v>0</v>
      </c>
      <c r="C12" s="629" t="s">
        <v>0</v>
      </c>
      <c r="D12" s="629" t="s">
        <v>0</v>
      </c>
      <c r="E12" s="629" t="s">
        <v>0</v>
      </c>
      <c r="F12" s="629" t="s">
        <v>0</v>
      </c>
      <c r="G12" s="629" t="s">
        <v>0</v>
      </c>
      <c r="H12" s="629" t="s">
        <v>0</v>
      </c>
      <c r="I12" s="629" t="s">
        <v>0</v>
      </c>
      <c r="J12" s="295" t="s">
        <v>38</v>
      </c>
      <c r="K12" s="628" t="s">
        <v>0</v>
      </c>
      <c r="L12" s="629" t="s">
        <v>0</v>
      </c>
      <c r="M12" s="629" t="s">
        <v>0</v>
      </c>
      <c r="N12" s="629" t="s">
        <v>0</v>
      </c>
      <c r="O12" s="629" t="s">
        <v>0</v>
      </c>
      <c r="P12" s="629" t="s">
        <v>0</v>
      </c>
      <c r="Q12" s="629" t="s">
        <v>0</v>
      </c>
      <c r="R12" s="629" t="s">
        <v>0</v>
      </c>
      <c r="S12" s="629" t="s">
        <v>0</v>
      </c>
      <c r="T12" s="629" t="s">
        <v>0</v>
      </c>
      <c r="U12" s="629" t="s">
        <v>0</v>
      </c>
      <c r="V12" s="629" t="s">
        <v>0</v>
      </c>
      <c r="W12" s="384"/>
    </row>
    <row r="13" spans="1:23" s="504" customFormat="1" ht="24.95" customHeight="1">
      <c r="A13" s="295" t="s">
        <v>39</v>
      </c>
      <c r="B13" s="628" t="s">
        <v>0</v>
      </c>
      <c r="C13" s="629" t="s">
        <v>0</v>
      </c>
      <c r="D13" s="629" t="s">
        <v>0</v>
      </c>
      <c r="E13" s="629" t="s">
        <v>0</v>
      </c>
      <c r="F13" s="629" t="s">
        <v>0</v>
      </c>
      <c r="G13" s="629" t="s">
        <v>0</v>
      </c>
      <c r="H13" s="629" t="s">
        <v>0</v>
      </c>
      <c r="I13" s="629" t="s">
        <v>0</v>
      </c>
      <c r="J13" s="295" t="s">
        <v>39</v>
      </c>
      <c r="K13" s="628" t="s">
        <v>0</v>
      </c>
      <c r="L13" s="629" t="s">
        <v>0</v>
      </c>
      <c r="M13" s="629" t="s">
        <v>0</v>
      </c>
      <c r="N13" s="629" t="s">
        <v>0</v>
      </c>
      <c r="O13" s="629" t="s">
        <v>0</v>
      </c>
      <c r="P13" s="629" t="s">
        <v>0</v>
      </c>
      <c r="Q13" s="629" t="s">
        <v>0</v>
      </c>
      <c r="R13" s="629" t="s">
        <v>0</v>
      </c>
      <c r="S13" s="629" t="s">
        <v>0</v>
      </c>
      <c r="T13" s="629" t="s">
        <v>0</v>
      </c>
      <c r="U13" s="629" t="s">
        <v>0</v>
      </c>
      <c r="V13" s="629" t="s">
        <v>0</v>
      </c>
      <c r="W13" s="384"/>
    </row>
    <row r="14" spans="1:23" s="504" customFormat="1" ht="24.95" customHeight="1">
      <c r="A14" s="295" t="s">
        <v>40</v>
      </c>
      <c r="B14" s="628" t="s">
        <v>0</v>
      </c>
      <c r="C14" s="629" t="s">
        <v>0</v>
      </c>
      <c r="D14" s="629" t="s">
        <v>0</v>
      </c>
      <c r="E14" s="629" t="s">
        <v>0</v>
      </c>
      <c r="F14" s="629" t="s">
        <v>0</v>
      </c>
      <c r="G14" s="629" t="s">
        <v>0</v>
      </c>
      <c r="H14" s="629" t="s">
        <v>0</v>
      </c>
      <c r="I14" s="629" t="s">
        <v>0</v>
      </c>
      <c r="J14" s="295" t="s">
        <v>40</v>
      </c>
      <c r="K14" s="628" t="s">
        <v>0</v>
      </c>
      <c r="L14" s="629" t="s">
        <v>0</v>
      </c>
      <c r="M14" s="629" t="s">
        <v>0</v>
      </c>
      <c r="N14" s="629" t="s">
        <v>0</v>
      </c>
      <c r="O14" s="629" t="s">
        <v>0</v>
      </c>
      <c r="P14" s="629" t="s">
        <v>0</v>
      </c>
      <c r="Q14" s="629" t="s">
        <v>0</v>
      </c>
      <c r="R14" s="629" t="s">
        <v>0</v>
      </c>
      <c r="S14" s="629" t="s">
        <v>0</v>
      </c>
      <c r="T14" s="629" t="s">
        <v>0</v>
      </c>
      <c r="U14" s="629" t="s">
        <v>0</v>
      </c>
      <c r="V14" s="629" t="s">
        <v>0</v>
      </c>
      <c r="W14" s="384"/>
    </row>
    <row r="15" spans="1:23" s="504" customFormat="1" ht="24.95" customHeight="1">
      <c r="A15" s="295" t="s">
        <v>41</v>
      </c>
      <c r="B15" s="628" t="s">
        <v>0</v>
      </c>
      <c r="C15" s="629" t="s">
        <v>0</v>
      </c>
      <c r="D15" s="629" t="s">
        <v>0</v>
      </c>
      <c r="E15" s="629" t="s">
        <v>0</v>
      </c>
      <c r="F15" s="629" t="s">
        <v>0</v>
      </c>
      <c r="G15" s="629" t="s">
        <v>0</v>
      </c>
      <c r="H15" s="629" t="s">
        <v>0</v>
      </c>
      <c r="I15" s="629" t="s">
        <v>0</v>
      </c>
      <c r="J15" s="295" t="s">
        <v>41</v>
      </c>
      <c r="K15" s="628" t="s">
        <v>0</v>
      </c>
      <c r="L15" s="629" t="s">
        <v>0</v>
      </c>
      <c r="M15" s="629" t="s">
        <v>0</v>
      </c>
      <c r="N15" s="629" t="s">
        <v>0</v>
      </c>
      <c r="O15" s="629" t="s">
        <v>0</v>
      </c>
      <c r="P15" s="629" t="s">
        <v>0</v>
      </c>
      <c r="Q15" s="629" t="s">
        <v>0</v>
      </c>
      <c r="R15" s="629" t="s">
        <v>0</v>
      </c>
      <c r="S15" s="629" t="s">
        <v>0</v>
      </c>
      <c r="T15" s="629" t="s">
        <v>0</v>
      </c>
      <c r="U15" s="629" t="s">
        <v>0</v>
      </c>
      <c r="V15" s="629" t="s">
        <v>0</v>
      </c>
      <c r="W15" s="384"/>
    </row>
    <row r="16" spans="1:23" s="504" customFormat="1" ht="24.95" customHeight="1">
      <c r="A16" s="295" t="s">
        <v>42</v>
      </c>
      <c r="B16" s="628" t="s">
        <v>0</v>
      </c>
      <c r="C16" s="629" t="s">
        <v>0</v>
      </c>
      <c r="D16" s="629" t="s">
        <v>0</v>
      </c>
      <c r="E16" s="629" t="s">
        <v>0</v>
      </c>
      <c r="F16" s="629" t="s">
        <v>0</v>
      </c>
      <c r="G16" s="629" t="s">
        <v>0</v>
      </c>
      <c r="H16" s="629" t="s">
        <v>0</v>
      </c>
      <c r="I16" s="629" t="s">
        <v>0</v>
      </c>
      <c r="J16" s="295" t="s">
        <v>42</v>
      </c>
      <c r="K16" s="628" t="s">
        <v>0</v>
      </c>
      <c r="L16" s="629" t="s">
        <v>0</v>
      </c>
      <c r="M16" s="629" t="s">
        <v>0</v>
      </c>
      <c r="N16" s="629" t="s">
        <v>0</v>
      </c>
      <c r="O16" s="629" t="s">
        <v>0</v>
      </c>
      <c r="P16" s="629" t="s">
        <v>0</v>
      </c>
      <c r="Q16" s="629" t="s">
        <v>0</v>
      </c>
      <c r="R16" s="629" t="s">
        <v>0</v>
      </c>
      <c r="S16" s="629" t="s">
        <v>0</v>
      </c>
      <c r="T16" s="629" t="s">
        <v>0</v>
      </c>
      <c r="U16" s="629" t="s">
        <v>0</v>
      </c>
      <c r="V16" s="629" t="s">
        <v>0</v>
      </c>
      <c r="W16" s="384"/>
    </row>
    <row r="17" spans="1:23" s="504" customFormat="1" ht="24.95" customHeight="1">
      <c r="A17" s="295" t="s">
        <v>43</v>
      </c>
      <c r="B17" s="628" t="s">
        <v>0</v>
      </c>
      <c r="C17" s="629" t="s">
        <v>0</v>
      </c>
      <c r="D17" s="629" t="s">
        <v>0</v>
      </c>
      <c r="E17" s="629" t="s">
        <v>0</v>
      </c>
      <c r="F17" s="629" t="s">
        <v>0</v>
      </c>
      <c r="G17" s="629" t="s">
        <v>0</v>
      </c>
      <c r="H17" s="629" t="s">
        <v>0</v>
      </c>
      <c r="I17" s="629" t="s">
        <v>0</v>
      </c>
      <c r="J17" s="295" t="s">
        <v>43</v>
      </c>
      <c r="K17" s="628" t="s">
        <v>0</v>
      </c>
      <c r="L17" s="629" t="s">
        <v>0</v>
      </c>
      <c r="M17" s="629" t="s">
        <v>0</v>
      </c>
      <c r="N17" s="629" t="s">
        <v>0</v>
      </c>
      <c r="O17" s="629" t="s">
        <v>0</v>
      </c>
      <c r="P17" s="629" t="s">
        <v>0</v>
      </c>
      <c r="Q17" s="629" t="s">
        <v>0</v>
      </c>
      <c r="R17" s="629" t="s">
        <v>0</v>
      </c>
      <c r="S17" s="629" t="s">
        <v>0</v>
      </c>
      <c r="T17" s="629" t="s">
        <v>0</v>
      </c>
      <c r="U17" s="629" t="s">
        <v>0</v>
      </c>
      <c r="V17" s="629" t="s">
        <v>0</v>
      </c>
      <c r="W17" s="384"/>
    </row>
    <row r="18" spans="1:23" s="504" customFormat="1" ht="24.95" customHeight="1">
      <c r="A18" s="295" t="s">
        <v>44</v>
      </c>
      <c r="B18" s="628" t="s">
        <v>0</v>
      </c>
      <c r="C18" s="629" t="s">
        <v>0</v>
      </c>
      <c r="D18" s="629" t="s">
        <v>0</v>
      </c>
      <c r="E18" s="629" t="s">
        <v>0</v>
      </c>
      <c r="F18" s="629" t="s">
        <v>0</v>
      </c>
      <c r="G18" s="629" t="s">
        <v>0</v>
      </c>
      <c r="H18" s="629" t="s">
        <v>0</v>
      </c>
      <c r="I18" s="629" t="s">
        <v>0</v>
      </c>
      <c r="J18" s="295" t="s">
        <v>44</v>
      </c>
      <c r="K18" s="628" t="s">
        <v>0</v>
      </c>
      <c r="L18" s="629" t="s">
        <v>0</v>
      </c>
      <c r="M18" s="629" t="s">
        <v>0</v>
      </c>
      <c r="N18" s="629" t="s">
        <v>0</v>
      </c>
      <c r="O18" s="629" t="s">
        <v>0</v>
      </c>
      <c r="P18" s="629" t="s">
        <v>0</v>
      </c>
      <c r="Q18" s="629" t="s">
        <v>0</v>
      </c>
      <c r="R18" s="629" t="s">
        <v>0</v>
      </c>
      <c r="S18" s="629" t="s">
        <v>0</v>
      </c>
      <c r="T18" s="629" t="s">
        <v>0</v>
      </c>
      <c r="U18" s="629" t="s">
        <v>0</v>
      </c>
      <c r="V18" s="629" t="s">
        <v>0</v>
      </c>
      <c r="W18" s="384"/>
    </row>
    <row r="19" spans="1:23" s="504" customFormat="1" ht="24.95" customHeight="1">
      <c r="A19" s="295" t="s">
        <v>45</v>
      </c>
      <c r="B19" s="628" t="s">
        <v>0</v>
      </c>
      <c r="C19" s="629" t="s">
        <v>0</v>
      </c>
      <c r="D19" s="629" t="s">
        <v>0</v>
      </c>
      <c r="E19" s="629" t="s">
        <v>0</v>
      </c>
      <c r="F19" s="629" t="s">
        <v>0</v>
      </c>
      <c r="G19" s="629" t="s">
        <v>0</v>
      </c>
      <c r="H19" s="629" t="s">
        <v>0</v>
      </c>
      <c r="I19" s="629" t="s">
        <v>0</v>
      </c>
      <c r="J19" s="295" t="s">
        <v>45</v>
      </c>
      <c r="K19" s="628" t="s">
        <v>0</v>
      </c>
      <c r="L19" s="629" t="s">
        <v>0</v>
      </c>
      <c r="M19" s="629" t="s">
        <v>0</v>
      </c>
      <c r="N19" s="629" t="s">
        <v>0</v>
      </c>
      <c r="O19" s="629" t="s">
        <v>0</v>
      </c>
      <c r="P19" s="629" t="s">
        <v>0</v>
      </c>
      <c r="Q19" s="629" t="s">
        <v>0</v>
      </c>
      <c r="R19" s="629" t="s">
        <v>0</v>
      </c>
      <c r="S19" s="629" t="s">
        <v>0</v>
      </c>
      <c r="T19" s="629" t="s">
        <v>0</v>
      </c>
      <c r="U19" s="629" t="s">
        <v>0</v>
      </c>
      <c r="V19" s="629" t="s">
        <v>0</v>
      </c>
      <c r="W19" s="384"/>
    </row>
    <row r="20" spans="1:23" s="504" customFormat="1" ht="24.95" customHeight="1">
      <c r="A20" s="295" t="s">
        <v>46</v>
      </c>
      <c r="B20" s="628" t="s">
        <v>0</v>
      </c>
      <c r="C20" s="629" t="s">
        <v>0</v>
      </c>
      <c r="D20" s="629" t="s">
        <v>0</v>
      </c>
      <c r="E20" s="629" t="s">
        <v>0</v>
      </c>
      <c r="F20" s="629" t="s">
        <v>0</v>
      </c>
      <c r="G20" s="629" t="s">
        <v>0</v>
      </c>
      <c r="H20" s="629" t="s">
        <v>0</v>
      </c>
      <c r="I20" s="629" t="s">
        <v>0</v>
      </c>
      <c r="J20" s="295" t="s">
        <v>46</v>
      </c>
      <c r="K20" s="628" t="s">
        <v>0</v>
      </c>
      <c r="L20" s="629" t="s">
        <v>0</v>
      </c>
      <c r="M20" s="629" t="s">
        <v>0</v>
      </c>
      <c r="N20" s="629" t="s">
        <v>0</v>
      </c>
      <c r="O20" s="629" t="s">
        <v>0</v>
      </c>
      <c r="P20" s="629" t="s">
        <v>0</v>
      </c>
      <c r="Q20" s="629" t="s">
        <v>0</v>
      </c>
      <c r="R20" s="629" t="s">
        <v>0</v>
      </c>
      <c r="S20" s="629" t="s">
        <v>0</v>
      </c>
      <c r="T20" s="629" t="s">
        <v>0</v>
      </c>
      <c r="U20" s="629" t="s">
        <v>0</v>
      </c>
      <c r="V20" s="629" t="s">
        <v>0</v>
      </c>
      <c r="W20" s="384"/>
    </row>
    <row r="21" spans="1:23" s="504" customFormat="1" ht="24.95" customHeight="1" thickBot="1">
      <c r="A21" s="630" t="s">
        <v>47</v>
      </c>
      <c r="B21" s="633" t="s">
        <v>0</v>
      </c>
      <c r="C21" s="627" t="s">
        <v>0</v>
      </c>
      <c r="D21" s="627" t="s">
        <v>0</v>
      </c>
      <c r="E21" s="627" t="s">
        <v>0</v>
      </c>
      <c r="F21" s="627" t="s">
        <v>0</v>
      </c>
      <c r="G21" s="627" t="s">
        <v>0</v>
      </c>
      <c r="H21" s="627" t="s">
        <v>0</v>
      </c>
      <c r="I21" s="627" t="s">
        <v>0</v>
      </c>
      <c r="J21" s="630" t="s">
        <v>47</v>
      </c>
      <c r="K21" s="633" t="s">
        <v>0</v>
      </c>
      <c r="L21" s="627" t="s">
        <v>0</v>
      </c>
      <c r="M21" s="627" t="s">
        <v>0</v>
      </c>
      <c r="N21" s="627" t="s">
        <v>0</v>
      </c>
      <c r="O21" s="627" t="s">
        <v>0</v>
      </c>
      <c r="P21" s="627" t="s">
        <v>0</v>
      </c>
      <c r="Q21" s="627" t="s">
        <v>0</v>
      </c>
      <c r="R21" s="627" t="s">
        <v>0</v>
      </c>
      <c r="S21" s="627" t="s">
        <v>0</v>
      </c>
      <c r="T21" s="627" t="s">
        <v>0</v>
      </c>
      <c r="U21" s="627" t="s">
        <v>0</v>
      </c>
      <c r="V21" s="627" t="s">
        <v>0</v>
      </c>
      <c r="W21" s="384"/>
    </row>
    <row r="22" spans="1:23" s="508" customFormat="1" ht="24" customHeight="1">
      <c r="A22" s="507" t="s">
        <v>701</v>
      </c>
      <c r="B22" s="507"/>
      <c r="C22" s="507"/>
      <c r="D22" s="507"/>
      <c r="E22" s="507"/>
      <c r="F22" s="507"/>
      <c r="G22" s="507"/>
      <c r="H22" s="507"/>
      <c r="I22" s="507"/>
      <c r="J22" s="507" t="s">
        <v>701</v>
      </c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</row>
    <row r="23" spans="1:23" s="509" customFormat="1" ht="13.5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</row>
    <row r="24" spans="1:23" s="509" customFormat="1" ht="13.5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</row>
    <row r="25" spans="1:23" s="509" customFormat="1" ht="13.5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</row>
    <row r="26" spans="1:23" s="509" customFormat="1" ht="13.5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</row>
    <row r="27" spans="1:23" s="509" customFormat="1" ht="13.5">
      <c r="A27" s="486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</row>
    <row r="28" spans="1:23" s="509" customFormat="1" ht="13.5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</row>
    <row r="29" spans="1:23" s="509" customFormat="1" ht="13.5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</row>
    <row r="30" spans="1:23" s="509" customFormat="1" ht="13.5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</row>
    <row r="31" spans="1:23" s="509" customFormat="1" ht="13.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</row>
    <row r="32" spans="1:23" s="509" customFormat="1" ht="13.5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</row>
    <row r="33" spans="1:22" s="509" customFormat="1" ht="13.5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</row>
    <row r="34" spans="1:22" s="509" customFormat="1" ht="13.5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</row>
    <row r="35" spans="1:22" s="509" customFormat="1" ht="13.5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</row>
    <row r="36" spans="1:22" s="509" customFormat="1" ht="13.5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</row>
    <row r="37" spans="1:22" s="509" customFormat="1" ht="13.5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</row>
    <row r="38" spans="1:22" s="509" customFormat="1" ht="13.5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</row>
    <row r="39" spans="1:22" s="509" customFormat="1" ht="13.5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</row>
    <row r="40" spans="1:22" s="509" customFormat="1" ht="13.5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</row>
    <row r="41" spans="1:22" s="509" customFormat="1" ht="13.5">
      <c r="A41" s="486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</row>
    <row r="42" spans="1:22" s="509" customFormat="1" ht="13.5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</row>
    <row r="43" spans="1:22" s="509" customFormat="1" ht="13.5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</row>
    <row r="44" spans="1:22" s="509" customFormat="1" ht="13.5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</row>
    <row r="45" spans="1:22" s="509" customFormat="1" ht="13.5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</row>
    <row r="46" spans="1:22" s="509" customFormat="1" ht="13.5">
      <c r="A46" s="486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</row>
    <row r="47" spans="1:22" s="509" customFormat="1" ht="13.5">
      <c r="A47" s="486"/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  <c r="V47" s="486"/>
    </row>
    <row r="48" spans="1:22" s="509" customFormat="1" ht="13.5">
      <c r="A48" s="48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</row>
    <row r="49" spans="1:22" s="509" customFormat="1" ht="13.5">
      <c r="A49" s="486"/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</row>
    <row r="50" spans="1:22" s="509" customFormat="1" ht="13.5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</row>
    <row r="51" spans="1:22" s="509" customFormat="1" ht="13.5">
      <c r="A51" s="486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</row>
    <row r="52" spans="1:22" s="509" customFormat="1" ht="13.5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</row>
    <row r="53" spans="1:22" s="509" customFormat="1" ht="13.5">
      <c r="A53" s="486"/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</row>
    <row r="54" spans="1:22" s="509" customFormat="1" ht="13.5">
      <c r="A54" s="486"/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6"/>
      <c r="V54" s="486"/>
    </row>
    <row r="55" spans="1:22" s="509" customFormat="1" ht="13.5">
      <c r="A55" s="486"/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6"/>
      <c r="V55" s="486"/>
    </row>
    <row r="56" spans="1:22" s="509" customFormat="1" ht="13.5">
      <c r="A56" s="486"/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6"/>
      <c r="V56" s="486"/>
    </row>
    <row r="57" spans="1:22" s="509" customFormat="1" ht="13.5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</row>
    <row r="58" spans="1:22" s="509" customFormat="1" ht="13.5">
      <c r="A58" s="486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</row>
    <row r="59" spans="1:22" s="509" customFormat="1" ht="13.5">
      <c r="A59" s="48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</row>
    <row r="60" spans="1:22" s="509" customFormat="1" ht="13.5">
      <c r="A60" s="486"/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486"/>
    </row>
    <row r="61" spans="1:22" s="509" customFormat="1" ht="13.5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6"/>
      <c r="V61" s="486"/>
    </row>
    <row r="62" spans="1:22" s="509" customFormat="1" ht="13.5">
      <c r="A62" s="486"/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486"/>
      <c r="M62" s="486"/>
      <c r="N62" s="486"/>
      <c r="O62" s="486"/>
      <c r="P62" s="486"/>
      <c r="Q62" s="486"/>
      <c r="R62" s="486"/>
      <c r="S62" s="486"/>
      <c r="T62" s="486"/>
      <c r="U62" s="486"/>
      <c r="V62" s="486"/>
    </row>
    <row r="63" spans="1:22" s="509" customFormat="1" ht="13.5">
      <c r="A63" s="486"/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</row>
    <row r="64" spans="1:22" s="509" customFormat="1" ht="13.5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</row>
    <row r="65" spans="1:22" s="509" customFormat="1" ht="13.5">
      <c r="A65" s="486"/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</row>
    <row r="66" spans="1:22" s="509" customFormat="1" ht="13.5">
      <c r="A66" s="486"/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</row>
    <row r="67" spans="1:22" s="509" customFormat="1" ht="13.5">
      <c r="A67" s="486"/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</row>
    <row r="68" spans="1:22" s="509" customFormat="1" ht="13.5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6"/>
    </row>
    <row r="69" spans="1:22" s="509" customFormat="1" ht="13.5">
      <c r="A69" s="486"/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</row>
    <row r="70" spans="1:22" s="509" customFormat="1" ht="13.5">
      <c r="A70" s="486"/>
      <c r="B70" s="486"/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</row>
    <row r="71" spans="1:22" s="509" customFormat="1" ht="13.5">
      <c r="A71" s="486"/>
      <c r="B71" s="486"/>
      <c r="C71" s="486"/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</row>
    <row r="72" spans="1:22" s="509" customFormat="1" ht="13.5">
      <c r="A72" s="486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</row>
    <row r="73" spans="1:22" s="509" customFormat="1" ht="13.5">
      <c r="A73" s="486"/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6"/>
    </row>
    <row r="74" spans="1:22" s="509" customFormat="1" ht="13.5">
      <c r="A74" s="486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6"/>
    </row>
    <row r="75" spans="1:22" s="509" customFormat="1" ht="13.5">
      <c r="A75" s="486"/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</row>
    <row r="76" spans="1:22" s="509" customFormat="1" ht="13.5">
      <c r="A76" s="486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486"/>
      <c r="O76" s="486"/>
      <c r="P76" s="486"/>
      <c r="Q76" s="486"/>
      <c r="R76" s="486"/>
      <c r="S76" s="486"/>
      <c r="T76" s="486"/>
      <c r="U76" s="486"/>
      <c r="V76" s="486"/>
    </row>
    <row r="77" spans="1:22" s="509" customFormat="1" ht="13.5">
      <c r="A77" s="486"/>
      <c r="B77" s="486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486"/>
      <c r="O77" s="486"/>
      <c r="P77" s="486"/>
      <c r="Q77" s="486"/>
      <c r="R77" s="486"/>
      <c r="S77" s="486"/>
      <c r="T77" s="486"/>
      <c r="U77" s="486"/>
      <c r="V77" s="486"/>
    </row>
    <row r="78" spans="1:22" s="509" customFormat="1" ht="13.5">
      <c r="A78" s="486"/>
      <c r="B78" s="486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</row>
    <row r="79" spans="1:22" s="509" customFormat="1" ht="13.5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</row>
    <row r="80" spans="1:22" s="509" customFormat="1" ht="13.5">
      <c r="A80" s="486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</row>
    <row r="81" spans="1:23" s="509" customFormat="1" ht="13.5">
      <c r="A81" s="486"/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486"/>
      <c r="O81" s="486"/>
      <c r="P81" s="486"/>
      <c r="Q81" s="486"/>
      <c r="R81" s="486"/>
      <c r="S81" s="486"/>
      <c r="T81" s="486"/>
      <c r="U81" s="486"/>
      <c r="V81" s="486"/>
    </row>
    <row r="82" spans="1:23" s="509" customFormat="1" ht="13.5">
      <c r="A82" s="486"/>
      <c r="B82" s="486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6"/>
      <c r="V82" s="486"/>
    </row>
    <row r="83" spans="1:23">
      <c r="A83" s="280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79"/>
    </row>
    <row r="84" spans="1:23">
      <c r="A84" s="280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79"/>
    </row>
    <row r="85" spans="1:23">
      <c r="A85" s="280"/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79"/>
    </row>
    <row r="86" spans="1:23">
      <c r="A86" s="280"/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79"/>
    </row>
    <row r="87" spans="1:23">
      <c r="A87" s="280"/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79"/>
    </row>
    <row r="88" spans="1:23">
      <c r="A88" s="280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79"/>
    </row>
    <row r="89" spans="1:23">
      <c r="A89" s="280"/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79"/>
    </row>
    <row r="90" spans="1:23">
      <c r="A90" s="280"/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79"/>
    </row>
    <row r="91" spans="1:23">
      <c r="A91" s="280"/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79"/>
    </row>
    <row r="92" spans="1:23">
      <c r="A92" s="280"/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79"/>
    </row>
    <row r="93" spans="1:23">
      <c r="A93" s="280"/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79"/>
    </row>
    <row r="94" spans="1:23">
      <c r="A94" s="280"/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79"/>
    </row>
    <row r="95" spans="1:23">
      <c r="A95" s="280"/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79"/>
    </row>
    <row r="96" spans="1:23">
      <c r="A96" s="280"/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79"/>
    </row>
    <row r="97" spans="1:23">
      <c r="A97" s="280"/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79"/>
    </row>
    <row r="98" spans="1:23">
      <c r="A98" s="280"/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79"/>
    </row>
    <row r="99" spans="1:23">
      <c r="A99" s="280"/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79"/>
    </row>
    <row r="100" spans="1:23">
      <c r="A100" s="280"/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79"/>
    </row>
    <row r="101" spans="1:23">
      <c r="A101" s="280"/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79"/>
    </row>
    <row r="102" spans="1:23">
      <c r="A102" s="280"/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79"/>
    </row>
    <row r="103" spans="1:23">
      <c r="A103" s="280"/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79"/>
    </row>
    <row r="104" spans="1:23">
      <c r="A104" s="280"/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79"/>
    </row>
    <row r="105" spans="1:23">
      <c r="A105" s="280"/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79"/>
    </row>
    <row r="106" spans="1:23">
      <c r="A106" s="280"/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79"/>
    </row>
    <row r="107" spans="1:23">
      <c r="A107" s="280"/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79"/>
    </row>
    <row r="108" spans="1:23">
      <c r="A108" s="280"/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79"/>
    </row>
    <row r="109" spans="1:23">
      <c r="A109" s="280"/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79"/>
    </row>
    <row r="110" spans="1:23">
      <c r="A110" s="280"/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79"/>
    </row>
    <row r="111" spans="1:23">
      <c r="A111" s="280"/>
      <c r="B111" s="280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79"/>
    </row>
    <row r="112" spans="1:23">
      <c r="A112" s="280"/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79"/>
    </row>
    <row r="113" spans="1:23">
      <c r="A113" s="280"/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79"/>
    </row>
    <row r="114" spans="1:23">
      <c r="A114" s="280"/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79"/>
    </row>
    <row r="115" spans="1:23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79"/>
    </row>
    <row r="116" spans="1:23">
      <c r="A116" s="280"/>
      <c r="B116" s="280"/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79"/>
    </row>
    <row r="117" spans="1:23">
      <c r="A117" s="280"/>
      <c r="B117" s="280"/>
      <c r="C117" s="280"/>
      <c r="D117" s="280"/>
      <c r="E117" s="280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79"/>
    </row>
    <row r="118" spans="1:23">
      <c r="A118" s="280"/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79"/>
    </row>
    <row r="119" spans="1:23">
      <c r="A119" s="280"/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79"/>
    </row>
    <row r="120" spans="1:23">
      <c r="A120" s="280"/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79"/>
    </row>
    <row r="121" spans="1:23">
      <c r="A121" s="280"/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79"/>
    </row>
    <row r="122" spans="1:23">
      <c r="A122" s="280"/>
      <c r="B122" s="280"/>
      <c r="C122" s="280"/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79"/>
    </row>
    <row r="123" spans="1:23">
      <c r="A123" s="280"/>
      <c r="B123" s="280"/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79"/>
    </row>
    <row r="124" spans="1:23">
      <c r="A124" s="280"/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79"/>
    </row>
    <row r="125" spans="1:23">
      <c r="A125" s="280"/>
      <c r="B125" s="280"/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79"/>
    </row>
    <row r="126" spans="1:23">
      <c r="A126" s="280"/>
      <c r="B126" s="280"/>
      <c r="C126" s="280"/>
      <c r="D126" s="280"/>
      <c r="E126" s="280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79"/>
    </row>
    <row r="127" spans="1:23">
      <c r="A127" s="280"/>
      <c r="B127" s="280"/>
      <c r="C127" s="280"/>
      <c r="D127" s="280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79"/>
    </row>
    <row r="128" spans="1:23">
      <c r="A128" s="280"/>
      <c r="B128" s="280"/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79"/>
    </row>
    <row r="129" spans="1:23">
      <c r="A129" s="280"/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79"/>
    </row>
    <row r="130" spans="1:23">
      <c r="A130" s="280"/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79"/>
    </row>
    <row r="131" spans="1:23">
      <c r="A131" s="280"/>
      <c r="B131" s="280"/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79"/>
    </row>
    <row r="132" spans="1:23">
      <c r="A132" s="280"/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79"/>
    </row>
    <row r="133" spans="1:23">
      <c r="A133" s="280"/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79"/>
    </row>
    <row r="134" spans="1:23">
      <c r="A134" s="280"/>
      <c r="B134" s="280"/>
      <c r="C134" s="280"/>
      <c r="D134" s="280"/>
      <c r="E134" s="280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79"/>
    </row>
    <row r="135" spans="1:23">
      <c r="A135" s="280"/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79"/>
    </row>
    <row r="136" spans="1:23">
      <c r="A136" s="280"/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79"/>
    </row>
    <row r="137" spans="1:23">
      <c r="A137" s="280"/>
      <c r="B137" s="280"/>
      <c r="C137" s="280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79"/>
    </row>
    <row r="138" spans="1:23">
      <c r="A138" s="280"/>
      <c r="B138" s="280"/>
      <c r="C138" s="280"/>
      <c r="D138" s="280"/>
      <c r="E138" s="280"/>
      <c r="F138" s="280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79"/>
    </row>
    <row r="139" spans="1:23">
      <c r="A139" s="280"/>
      <c r="B139" s="280"/>
      <c r="C139" s="280"/>
      <c r="D139" s="280"/>
      <c r="E139" s="280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79"/>
    </row>
    <row r="140" spans="1:23">
      <c r="A140" s="280"/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79"/>
    </row>
    <row r="141" spans="1:23">
      <c r="A141" s="280"/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79"/>
    </row>
    <row r="142" spans="1:23">
      <c r="A142" s="280"/>
      <c r="B142" s="280"/>
      <c r="C142" s="280"/>
      <c r="D142" s="280"/>
      <c r="E142" s="280"/>
      <c r="F142" s="280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79"/>
    </row>
    <row r="143" spans="1:23">
      <c r="A143" s="280"/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79"/>
    </row>
    <row r="144" spans="1:23">
      <c r="A144" s="280"/>
      <c r="B144" s="280"/>
      <c r="C144" s="280"/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79"/>
    </row>
    <row r="145" spans="1:23">
      <c r="A145" s="280"/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79"/>
    </row>
    <row r="146" spans="1:23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79"/>
    </row>
    <row r="147" spans="1:23">
      <c r="A147" s="280"/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79"/>
    </row>
    <row r="148" spans="1:23">
      <c r="A148" s="280"/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79"/>
    </row>
    <row r="149" spans="1:23">
      <c r="A149" s="280"/>
      <c r="B149" s="280"/>
      <c r="C149" s="280"/>
      <c r="D149" s="280"/>
      <c r="E149" s="280"/>
      <c r="F149" s="280"/>
      <c r="G149" s="280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0"/>
      <c r="T149" s="280"/>
      <c r="U149" s="280"/>
      <c r="V149" s="280"/>
      <c r="W149" s="279"/>
    </row>
    <row r="150" spans="1:23">
      <c r="A150" s="280"/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79"/>
    </row>
    <row r="151" spans="1:23">
      <c r="A151" s="280"/>
      <c r="B151" s="280"/>
      <c r="C151" s="280"/>
      <c r="D151" s="280"/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79"/>
    </row>
    <row r="152" spans="1:23">
      <c r="A152" s="280"/>
      <c r="B152" s="280"/>
      <c r="C152" s="280"/>
      <c r="D152" s="280"/>
      <c r="E152" s="280"/>
      <c r="F152" s="280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79"/>
    </row>
    <row r="153" spans="1:23">
      <c r="A153" s="280"/>
      <c r="B153" s="280"/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79"/>
    </row>
    <row r="154" spans="1:23">
      <c r="A154" s="280"/>
      <c r="B154" s="280"/>
      <c r="C154" s="280"/>
      <c r="D154" s="280"/>
      <c r="E154" s="280"/>
      <c r="F154" s="280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79"/>
    </row>
    <row r="155" spans="1:23">
      <c r="A155" s="280"/>
      <c r="B155" s="280"/>
      <c r="C155" s="280"/>
      <c r="D155" s="280"/>
      <c r="E155" s="280"/>
      <c r="F155" s="280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79"/>
    </row>
    <row r="156" spans="1:23">
      <c r="A156" s="280"/>
      <c r="B156" s="280"/>
      <c r="C156" s="280"/>
      <c r="D156" s="280"/>
      <c r="E156" s="280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79"/>
    </row>
    <row r="157" spans="1:23">
      <c r="A157" s="280"/>
      <c r="B157" s="280"/>
      <c r="C157" s="280"/>
      <c r="D157" s="280"/>
      <c r="E157" s="280"/>
      <c r="F157" s="280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79"/>
    </row>
    <row r="158" spans="1:23">
      <c r="A158" s="280"/>
      <c r="B158" s="280"/>
      <c r="C158" s="280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79"/>
    </row>
    <row r="159" spans="1:23">
      <c r="A159" s="280"/>
      <c r="B159" s="280"/>
      <c r="C159" s="280"/>
      <c r="D159" s="280"/>
      <c r="E159" s="280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79"/>
    </row>
    <row r="160" spans="1:23">
      <c r="A160" s="280"/>
      <c r="B160" s="280"/>
      <c r="C160" s="280"/>
      <c r="D160" s="280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79"/>
    </row>
    <row r="161" spans="1:23">
      <c r="A161" s="280"/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79"/>
    </row>
    <row r="162" spans="1:23">
      <c r="A162" s="280"/>
      <c r="B162" s="280"/>
      <c r="C162" s="280"/>
      <c r="D162" s="280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79"/>
    </row>
    <row r="163" spans="1:23">
      <c r="A163" s="280"/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79"/>
    </row>
    <row r="164" spans="1:23">
      <c r="A164" s="280"/>
      <c r="B164" s="280"/>
      <c r="C164" s="280"/>
      <c r="D164" s="280"/>
      <c r="E164" s="280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79"/>
    </row>
    <row r="165" spans="1:23">
      <c r="A165" s="280"/>
      <c r="B165" s="280"/>
      <c r="C165" s="280"/>
      <c r="D165" s="280"/>
      <c r="E165" s="280"/>
      <c r="F165" s="280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79"/>
    </row>
    <row r="166" spans="1:23">
      <c r="A166" s="280"/>
      <c r="B166" s="280"/>
      <c r="C166" s="280"/>
      <c r="D166" s="280"/>
      <c r="E166" s="280"/>
      <c r="F166" s="280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79"/>
    </row>
    <row r="167" spans="1:23">
      <c r="A167" s="280"/>
      <c r="B167" s="280"/>
      <c r="C167" s="280"/>
      <c r="D167" s="280"/>
      <c r="E167" s="280"/>
      <c r="F167" s="280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79"/>
    </row>
    <row r="168" spans="1:23">
      <c r="A168" s="280"/>
      <c r="B168" s="280"/>
      <c r="C168" s="280"/>
      <c r="D168" s="280"/>
      <c r="E168" s="280"/>
      <c r="F168" s="280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79"/>
    </row>
    <row r="169" spans="1:23">
      <c r="A169" s="280"/>
      <c r="B169" s="280"/>
      <c r="C169" s="280"/>
      <c r="D169" s="280"/>
      <c r="E169" s="280"/>
      <c r="F169" s="280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79"/>
    </row>
    <row r="170" spans="1:23">
      <c r="A170" s="280"/>
      <c r="B170" s="280"/>
      <c r="C170" s="280"/>
      <c r="D170" s="280"/>
      <c r="E170" s="280"/>
      <c r="F170" s="280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79"/>
    </row>
    <row r="171" spans="1:23">
      <c r="A171" s="280"/>
      <c r="B171" s="280"/>
      <c r="C171" s="280"/>
      <c r="D171" s="280"/>
      <c r="E171" s="280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79"/>
    </row>
    <row r="172" spans="1:23">
      <c r="A172" s="280"/>
      <c r="B172" s="280"/>
      <c r="C172" s="280"/>
      <c r="D172" s="280"/>
      <c r="E172" s="280"/>
      <c r="F172" s="280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79"/>
    </row>
    <row r="173" spans="1:23">
      <c r="A173" s="280"/>
      <c r="B173" s="280"/>
      <c r="C173" s="280"/>
      <c r="D173" s="280"/>
      <c r="E173" s="280"/>
      <c r="F173" s="280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79"/>
    </row>
    <row r="174" spans="1:23">
      <c r="A174" s="280"/>
      <c r="B174" s="280"/>
      <c r="C174" s="280"/>
      <c r="D174" s="280"/>
      <c r="E174" s="280"/>
      <c r="F174" s="280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79"/>
    </row>
    <row r="175" spans="1:23">
      <c r="A175" s="280"/>
      <c r="B175" s="280"/>
      <c r="C175" s="280"/>
      <c r="D175" s="280"/>
      <c r="E175" s="280"/>
      <c r="F175" s="280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79"/>
    </row>
    <row r="176" spans="1:23">
      <c r="A176" s="280"/>
      <c r="B176" s="280"/>
      <c r="C176" s="280"/>
      <c r="D176" s="280"/>
      <c r="E176" s="280"/>
      <c r="F176" s="280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79"/>
    </row>
    <row r="177" spans="1:23">
      <c r="A177" s="280"/>
      <c r="B177" s="280"/>
      <c r="C177" s="280"/>
      <c r="D177" s="280"/>
      <c r="E177" s="280"/>
      <c r="F177" s="280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79"/>
    </row>
    <row r="178" spans="1:23">
      <c r="A178" s="280"/>
      <c r="B178" s="280"/>
      <c r="C178" s="280"/>
      <c r="D178" s="280"/>
      <c r="E178" s="280"/>
      <c r="F178" s="280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79"/>
    </row>
    <row r="179" spans="1:23">
      <c r="A179" s="280"/>
      <c r="B179" s="280"/>
      <c r="C179" s="280"/>
      <c r="D179" s="280"/>
      <c r="E179" s="280"/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79"/>
    </row>
    <row r="180" spans="1:23">
      <c r="A180" s="280"/>
      <c r="B180" s="280"/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79"/>
    </row>
    <row r="181" spans="1:23">
      <c r="A181" s="280"/>
      <c r="B181" s="280"/>
      <c r="C181" s="280"/>
      <c r="D181" s="280"/>
      <c r="E181" s="280"/>
      <c r="F181" s="280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79"/>
    </row>
    <row r="182" spans="1:23">
      <c r="A182" s="280"/>
      <c r="B182" s="280"/>
      <c r="C182" s="280"/>
      <c r="D182" s="280"/>
      <c r="E182" s="280"/>
      <c r="F182" s="280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0"/>
      <c r="V182" s="280"/>
      <c r="W182" s="279"/>
    </row>
    <row r="183" spans="1:23">
      <c r="A183" s="280"/>
      <c r="B183" s="280"/>
      <c r="C183" s="280"/>
      <c r="D183" s="280"/>
      <c r="E183" s="280"/>
      <c r="F183" s="280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79"/>
    </row>
    <row r="184" spans="1:23">
      <c r="A184" s="280"/>
      <c r="B184" s="280"/>
      <c r="C184" s="280"/>
      <c r="D184" s="280"/>
      <c r="E184" s="280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79"/>
    </row>
    <row r="185" spans="1:23">
      <c r="A185" s="280"/>
      <c r="B185" s="280"/>
      <c r="C185" s="280"/>
      <c r="D185" s="280"/>
      <c r="E185" s="280"/>
      <c r="F185" s="280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79"/>
    </row>
    <row r="186" spans="1:23">
      <c r="A186" s="280"/>
      <c r="B186" s="280"/>
      <c r="C186" s="280"/>
      <c r="D186" s="280"/>
      <c r="E186" s="280"/>
      <c r="F186" s="280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79"/>
    </row>
    <row r="187" spans="1:23">
      <c r="A187" s="280"/>
      <c r="B187" s="280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79"/>
    </row>
    <row r="188" spans="1:23">
      <c r="A188" s="280"/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79"/>
    </row>
    <row r="189" spans="1:23">
      <c r="A189" s="280"/>
      <c r="B189" s="280"/>
      <c r="C189" s="280"/>
      <c r="D189" s="280"/>
      <c r="E189" s="280"/>
      <c r="F189" s="280"/>
      <c r="G189" s="280"/>
      <c r="H189" s="280"/>
      <c r="I189" s="280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79"/>
    </row>
    <row r="190" spans="1:23">
      <c r="A190" s="280"/>
      <c r="B190" s="280"/>
      <c r="C190" s="280"/>
      <c r="D190" s="280"/>
      <c r="E190" s="280"/>
      <c r="F190" s="280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79"/>
    </row>
    <row r="191" spans="1:23">
      <c r="A191" s="280"/>
      <c r="B191" s="280"/>
      <c r="C191" s="280"/>
      <c r="D191" s="280"/>
      <c r="E191" s="280"/>
      <c r="F191" s="280"/>
      <c r="G191" s="280"/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  <c r="R191" s="280"/>
      <c r="S191" s="280"/>
      <c r="T191" s="280"/>
      <c r="U191" s="280"/>
      <c r="V191" s="280"/>
      <c r="W191" s="279"/>
    </row>
    <row r="192" spans="1:23">
      <c r="A192" s="280"/>
      <c r="B192" s="280"/>
      <c r="C192" s="280"/>
      <c r="D192" s="280"/>
      <c r="E192" s="280"/>
      <c r="F192" s="280"/>
      <c r="G192" s="280"/>
      <c r="H192" s="280"/>
      <c r="I192" s="280"/>
      <c r="J192" s="280"/>
      <c r="K192" s="280"/>
      <c r="L192" s="280"/>
      <c r="M192" s="280"/>
      <c r="N192" s="280"/>
      <c r="O192" s="280"/>
      <c r="P192" s="280"/>
      <c r="Q192" s="280"/>
      <c r="R192" s="280"/>
      <c r="S192" s="280"/>
      <c r="T192" s="280"/>
      <c r="U192" s="280"/>
      <c r="V192" s="280"/>
      <c r="W192" s="279"/>
    </row>
    <row r="193" spans="1:23">
      <c r="A193" s="280"/>
      <c r="B193" s="280"/>
      <c r="C193" s="280"/>
      <c r="D193" s="280"/>
      <c r="E193" s="280"/>
      <c r="F193" s="280"/>
      <c r="G193" s="280"/>
      <c r="H193" s="280"/>
      <c r="I193" s="280"/>
      <c r="J193" s="280"/>
      <c r="K193" s="280"/>
      <c r="L193" s="280"/>
      <c r="M193" s="280"/>
      <c r="N193" s="280"/>
      <c r="O193" s="280"/>
      <c r="P193" s="280"/>
      <c r="Q193" s="280"/>
      <c r="R193" s="280"/>
      <c r="S193" s="280"/>
      <c r="T193" s="280"/>
      <c r="U193" s="280"/>
      <c r="V193" s="280"/>
      <c r="W193" s="279"/>
    </row>
    <row r="194" spans="1:23">
      <c r="A194" s="280"/>
      <c r="B194" s="280"/>
      <c r="C194" s="280"/>
      <c r="D194" s="280"/>
      <c r="E194" s="280"/>
      <c r="F194" s="280"/>
      <c r="G194" s="280"/>
      <c r="H194" s="280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79"/>
    </row>
    <row r="195" spans="1:23">
      <c r="A195" s="280"/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  <c r="L195" s="280"/>
      <c r="M195" s="280"/>
      <c r="N195" s="280"/>
      <c r="O195" s="280"/>
      <c r="P195" s="280"/>
      <c r="Q195" s="280"/>
      <c r="R195" s="280"/>
      <c r="S195" s="280"/>
      <c r="T195" s="280"/>
      <c r="U195" s="280"/>
      <c r="V195" s="280"/>
      <c r="W195" s="279"/>
    </row>
    <row r="196" spans="1:23">
      <c r="A196" s="280"/>
      <c r="B196" s="280"/>
      <c r="C196" s="280"/>
      <c r="D196" s="280"/>
      <c r="E196" s="280"/>
      <c r="F196" s="280"/>
      <c r="G196" s="280"/>
      <c r="H196" s="280"/>
      <c r="I196" s="280"/>
      <c r="J196" s="280"/>
      <c r="K196" s="280"/>
      <c r="L196" s="280"/>
      <c r="M196" s="280"/>
      <c r="N196" s="280"/>
      <c r="O196" s="280"/>
      <c r="P196" s="280"/>
      <c r="Q196" s="280"/>
      <c r="R196" s="280"/>
      <c r="S196" s="280"/>
      <c r="T196" s="280"/>
      <c r="U196" s="280"/>
      <c r="V196" s="280"/>
      <c r="W196" s="279"/>
    </row>
    <row r="197" spans="1:23">
      <c r="A197" s="280"/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  <c r="L197" s="280"/>
      <c r="M197" s="280"/>
      <c r="N197" s="280"/>
      <c r="O197" s="280"/>
      <c r="P197" s="280"/>
      <c r="Q197" s="280"/>
      <c r="R197" s="280"/>
      <c r="S197" s="280"/>
      <c r="T197" s="280"/>
      <c r="U197" s="280"/>
      <c r="V197" s="280"/>
      <c r="W197" s="279"/>
    </row>
    <row r="198" spans="1:23">
      <c r="A198" s="280"/>
      <c r="B198" s="280"/>
      <c r="C198" s="280"/>
      <c r="D198" s="280"/>
      <c r="E198" s="280"/>
      <c r="F198" s="280"/>
      <c r="G198" s="280"/>
      <c r="H198" s="280"/>
      <c r="I198" s="280"/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79"/>
    </row>
    <row r="199" spans="1:23">
      <c r="A199" s="280"/>
      <c r="B199" s="280"/>
      <c r="C199" s="280"/>
      <c r="D199" s="280"/>
      <c r="E199" s="280"/>
      <c r="F199" s="280"/>
      <c r="G199" s="280"/>
      <c r="H199" s="280"/>
      <c r="I199" s="280"/>
      <c r="J199" s="280"/>
      <c r="K199" s="280"/>
      <c r="L199" s="280"/>
      <c r="M199" s="280"/>
      <c r="N199" s="280"/>
      <c r="O199" s="280"/>
      <c r="P199" s="280"/>
      <c r="Q199" s="280"/>
      <c r="R199" s="280"/>
      <c r="S199" s="280"/>
      <c r="T199" s="280"/>
      <c r="U199" s="280"/>
      <c r="V199" s="280"/>
      <c r="W199" s="279"/>
    </row>
    <row r="200" spans="1:23">
      <c r="A200" s="280"/>
      <c r="B200" s="280"/>
      <c r="C200" s="280"/>
      <c r="D200" s="280"/>
      <c r="E200" s="280"/>
      <c r="F200" s="280"/>
      <c r="G200" s="280"/>
      <c r="H200" s="280"/>
      <c r="I200" s="280"/>
      <c r="J200" s="280"/>
      <c r="K200" s="280"/>
      <c r="L200" s="280"/>
      <c r="M200" s="280"/>
      <c r="N200" s="280"/>
      <c r="O200" s="280"/>
      <c r="P200" s="280"/>
      <c r="Q200" s="280"/>
      <c r="R200" s="280"/>
      <c r="S200" s="280"/>
      <c r="T200" s="280"/>
      <c r="U200" s="280"/>
      <c r="V200" s="280"/>
      <c r="W200" s="279"/>
    </row>
    <row r="201" spans="1:23">
      <c r="A201" s="280"/>
      <c r="B201" s="280"/>
      <c r="C201" s="280"/>
      <c r="D201" s="280"/>
      <c r="E201" s="280"/>
      <c r="F201" s="280"/>
      <c r="G201" s="280"/>
      <c r="H201" s="280"/>
      <c r="I201" s="280"/>
      <c r="J201" s="280"/>
      <c r="K201" s="280"/>
      <c r="L201" s="280"/>
      <c r="M201" s="280"/>
      <c r="N201" s="280"/>
      <c r="O201" s="280"/>
      <c r="P201" s="280"/>
      <c r="Q201" s="280"/>
      <c r="R201" s="280"/>
      <c r="S201" s="280"/>
      <c r="T201" s="280"/>
      <c r="U201" s="280"/>
      <c r="V201" s="280"/>
      <c r="W201" s="279"/>
    </row>
    <row r="202" spans="1:23">
      <c r="A202" s="280"/>
      <c r="B202" s="280"/>
      <c r="C202" s="280"/>
      <c r="D202" s="280"/>
      <c r="E202" s="280"/>
      <c r="F202" s="280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0"/>
      <c r="U202" s="280"/>
      <c r="V202" s="280"/>
      <c r="W202" s="279"/>
    </row>
    <row r="203" spans="1:23">
      <c r="A203" s="280"/>
      <c r="B203" s="280"/>
      <c r="C203" s="280"/>
      <c r="D203" s="280"/>
      <c r="E203" s="280"/>
      <c r="F203" s="280"/>
      <c r="G203" s="280"/>
      <c r="H203" s="280"/>
      <c r="I203" s="280"/>
      <c r="J203" s="280"/>
      <c r="K203" s="280"/>
      <c r="L203" s="280"/>
      <c r="M203" s="280"/>
      <c r="N203" s="280"/>
      <c r="O203" s="280"/>
      <c r="P203" s="280"/>
      <c r="Q203" s="280"/>
      <c r="R203" s="280"/>
      <c r="S203" s="280"/>
      <c r="T203" s="280"/>
      <c r="U203" s="280"/>
      <c r="V203" s="280"/>
      <c r="W203" s="279"/>
    </row>
    <row r="204" spans="1:23">
      <c r="A204" s="280"/>
      <c r="B204" s="280"/>
      <c r="C204" s="280"/>
      <c r="D204" s="280"/>
      <c r="E204" s="280"/>
      <c r="F204" s="280"/>
      <c r="G204" s="280"/>
      <c r="H204" s="280"/>
      <c r="I204" s="280"/>
      <c r="J204" s="280"/>
      <c r="K204" s="280"/>
      <c r="L204" s="280"/>
      <c r="M204" s="280"/>
      <c r="N204" s="280"/>
      <c r="O204" s="280"/>
      <c r="P204" s="280"/>
      <c r="Q204" s="280"/>
      <c r="R204" s="280"/>
      <c r="S204" s="280"/>
      <c r="T204" s="280"/>
      <c r="U204" s="280"/>
      <c r="V204" s="280"/>
      <c r="W204" s="279"/>
    </row>
    <row r="205" spans="1:23">
      <c r="A205" s="280"/>
      <c r="B205" s="280"/>
      <c r="C205" s="280"/>
      <c r="D205" s="280"/>
      <c r="E205" s="280"/>
      <c r="F205" s="280"/>
      <c r="G205" s="280"/>
      <c r="H205" s="280"/>
      <c r="I205" s="280"/>
      <c r="J205" s="280"/>
      <c r="K205" s="280"/>
      <c r="L205" s="280"/>
      <c r="M205" s="280"/>
      <c r="N205" s="280"/>
      <c r="O205" s="280"/>
      <c r="P205" s="280"/>
      <c r="Q205" s="280"/>
      <c r="R205" s="280"/>
      <c r="S205" s="280"/>
      <c r="T205" s="280"/>
      <c r="U205" s="280"/>
      <c r="V205" s="280"/>
      <c r="W205" s="279"/>
    </row>
    <row r="206" spans="1:23">
      <c r="A206" s="280"/>
      <c r="B206" s="280"/>
      <c r="C206" s="280"/>
      <c r="D206" s="280"/>
      <c r="E206" s="280"/>
      <c r="F206" s="280"/>
      <c r="G206" s="280"/>
      <c r="H206" s="280"/>
      <c r="I206" s="280"/>
      <c r="J206" s="280"/>
      <c r="K206" s="280"/>
      <c r="L206" s="280"/>
      <c r="M206" s="280"/>
      <c r="N206" s="280"/>
      <c r="O206" s="280"/>
      <c r="P206" s="280"/>
      <c r="Q206" s="280"/>
      <c r="R206" s="280"/>
      <c r="S206" s="280"/>
      <c r="T206" s="280"/>
      <c r="U206" s="280"/>
      <c r="V206" s="280"/>
      <c r="W206" s="279"/>
    </row>
    <row r="207" spans="1:23">
      <c r="A207" s="280"/>
      <c r="B207" s="280"/>
      <c r="C207" s="280"/>
      <c r="D207" s="280"/>
      <c r="E207" s="280"/>
      <c r="F207" s="280"/>
      <c r="G207" s="280"/>
      <c r="H207" s="280"/>
      <c r="I207" s="280"/>
      <c r="J207" s="280"/>
      <c r="K207" s="280"/>
      <c r="L207" s="280"/>
      <c r="M207" s="280"/>
      <c r="N207" s="280"/>
      <c r="O207" s="280"/>
      <c r="P207" s="280"/>
      <c r="Q207" s="280"/>
      <c r="R207" s="280"/>
      <c r="S207" s="280"/>
      <c r="T207" s="280"/>
      <c r="U207" s="280"/>
      <c r="V207" s="280"/>
      <c r="W207" s="279"/>
    </row>
    <row r="208" spans="1:23">
      <c r="A208" s="280"/>
      <c r="B208" s="280"/>
      <c r="C208" s="280"/>
      <c r="D208" s="280"/>
      <c r="E208" s="280"/>
      <c r="F208" s="280"/>
      <c r="G208" s="280"/>
      <c r="H208" s="280"/>
      <c r="I208" s="280"/>
      <c r="J208" s="280"/>
      <c r="K208" s="280"/>
      <c r="L208" s="280"/>
      <c r="M208" s="280"/>
      <c r="N208" s="280"/>
      <c r="O208" s="280"/>
      <c r="P208" s="280"/>
      <c r="Q208" s="280"/>
      <c r="R208" s="280"/>
      <c r="S208" s="280"/>
      <c r="T208" s="280"/>
      <c r="U208" s="280"/>
      <c r="V208" s="280"/>
      <c r="W208" s="279"/>
    </row>
    <row r="209" spans="1:23">
      <c r="A209" s="280"/>
      <c r="B209" s="280"/>
      <c r="C209" s="280"/>
      <c r="D209" s="280"/>
      <c r="E209" s="280"/>
      <c r="F209" s="280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80"/>
      <c r="T209" s="280"/>
      <c r="U209" s="280"/>
      <c r="V209" s="280"/>
      <c r="W209" s="279"/>
    </row>
    <row r="210" spans="1:23">
      <c r="A210" s="280"/>
      <c r="B210" s="280"/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0"/>
      <c r="W210" s="279"/>
    </row>
    <row r="211" spans="1:23">
      <c r="A211" s="280"/>
      <c r="B211" s="280"/>
      <c r="C211" s="280"/>
      <c r="D211" s="280"/>
      <c r="E211" s="280"/>
      <c r="F211" s="280"/>
      <c r="G211" s="280"/>
      <c r="H211" s="280"/>
      <c r="I211" s="280"/>
      <c r="J211" s="280"/>
      <c r="K211" s="280"/>
      <c r="L211" s="280"/>
      <c r="M211" s="280"/>
      <c r="N211" s="280"/>
      <c r="O211" s="280"/>
      <c r="P211" s="280"/>
      <c r="Q211" s="280"/>
      <c r="R211" s="280"/>
      <c r="S211" s="280"/>
      <c r="T211" s="280"/>
      <c r="U211" s="280"/>
      <c r="V211" s="280"/>
      <c r="W211" s="279"/>
    </row>
    <row r="212" spans="1:23">
      <c r="A212" s="280"/>
      <c r="B212" s="280"/>
      <c r="C212" s="280"/>
      <c r="D212" s="280"/>
      <c r="E212" s="280"/>
      <c r="F212" s="280"/>
      <c r="G212" s="280"/>
      <c r="H212" s="280"/>
      <c r="I212" s="280"/>
      <c r="J212" s="280"/>
      <c r="K212" s="280"/>
      <c r="L212" s="280"/>
      <c r="M212" s="280"/>
      <c r="N212" s="280"/>
      <c r="O212" s="280"/>
      <c r="P212" s="280"/>
      <c r="Q212" s="280"/>
      <c r="R212" s="280"/>
      <c r="S212" s="280"/>
      <c r="T212" s="280"/>
      <c r="U212" s="280"/>
      <c r="V212" s="280"/>
      <c r="W212" s="279"/>
    </row>
    <row r="213" spans="1:23">
      <c r="A213" s="280"/>
      <c r="B213" s="280"/>
      <c r="C213" s="280"/>
      <c r="D213" s="280"/>
      <c r="E213" s="280"/>
      <c r="F213" s="280"/>
      <c r="G213" s="280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280"/>
      <c r="S213" s="280"/>
      <c r="T213" s="280"/>
      <c r="U213" s="280"/>
      <c r="V213" s="280"/>
      <c r="W213" s="279"/>
    </row>
    <row r="214" spans="1:23">
      <c r="A214" s="280"/>
      <c r="B214" s="280"/>
      <c r="C214" s="280"/>
      <c r="D214" s="280"/>
      <c r="E214" s="280"/>
      <c r="F214" s="280"/>
      <c r="G214" s="280"/>
      <c r="H214" s="280"/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80"/>
      <c r="V214" s="280"/>
      <c r="W214" s="279"/>
    </row>
    <row r="215" spans="1:23">
      <c r="A215" s="280"/>
      <c r="B215" s="280"/>
      <c r="C215" s="280"/>
      <c r="D215" s="280"/>
      <c r="E215" s="280"/>
      <c r="F215" s="280"/>
      <c r="G215" s="280"/>
      <c r="H215" s="280"/>
      <c r="I215" s="280"/>
      <c r="J215" s="280"/>
      <c r="K215" s="280"/>
      <c r="L215" s="280"/>
      <c r="M215" s="280"/>
      <c r="N215" s="280"/>
      <c r="O215" s="280"/>
      <c r="P215" s="280"/>
      <c r="Q215" s="280"/>
      <c r="R215" s="280"/>
      <c r="S215" s="280"/>
      <c r="T215" s="280"/>
      <c r="U215" s="280"/>
      <c r="V215" s="280"/>
      <c r="W215" s="279"/>
    </row>
    <row r="216" spans="1:23">
      <c r="A216" s="280"/>
      <c r="B216" s="280"/>
      <c r="C216" s="280"/>
      <c r="D216" s="280"/>
      <c r="E216" s="280"/>
      <c r="F216" s="280"/>
      <c r="G216" s="280"/>
      <c r="H216" s="280"/>
      <c r="I216" s="280"/>
      <c r="J216" s="280"/>
      <c r="K216" s="280"/>
      <c r="L216" s="280"/>
      <c r="M216" s="280"/>
      <c r="N216" s="280"/>
      <c r="O216" s="280"/>
      <c r="P216" s="280"/>
      <c r="Q216" s="280"/>
      <c r="R216" s="280"/>
      <c r="S216" s="280"/>
      <c r="T216" s="280"/>
      <c r="U216" s="280"/>
      <c r="V216" s="280"/>
      <c r="W216" s="279"/>
    </row>
    <row r="217" spans="1:23">
      <c r="A217" s="280"/>
      <c r="B217" s="280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  <c r="N217" s="280"/>
      <c r="O217" s="280"/>
      <c r="P217" s="280"/>
      <c r="Q217" s="280"/>
      <c r="R217" s="280"/>
      <c r="S217" s="280"/>
      <c r="T217" s="280"/>
      <c r="U217" s="280"/>
      <c r="V217" s="280"/>
      <c r="W217" s="279"/>
    </row>
    <row r="218" spans="1:23">
      <c r="A218" s="280"/>
      <c r="B218" s="280"/>
      <c r="C218" s="280"/>
      <c r="D218" s="280"/>
      <c r="E218" s="280"/>
      <c r="F218" s="280"/>
      <c r="G218" s="280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0"/>
      <c r="S218" s="280"/>
      <c r="T218" s="280"/>
      <c r="U218" s="280"/>
      <c r="V218" s="280"/>
      <c r="W218" s="279"/>
    </row>
    <row r="219" spans="1:23">
      <c r="A219" s="280"/>
      <c r="B219" s="280"/>
      <c r="C219" s="280"/>
      <c r="D219" s="280"/>
      <c r="E219" s="280"/>
      <c r="F219" s="280"/>
      <c r="G219" s="280"/>
      <c r="H219" s="280"/>
      <c r="I219" s="280"/>
      <c r="J219" s="280"/>
      <c r="K219" s="280"/>
      <c r="L219" s="280"/>
      <c r="M219" s="280"/>
      <c r="N219" s="280"/>
      <c r="O219" s="280"/>
      <c r="P219" s="280"/>
      <c r="Q219" s="280"/>
      <c r="R219" s="280"/>
      <c r="S219" s="280"/>
      <c r="T219" s="280"/>
      <c r="U219" s="280"/>
      <c r="V219" s="280"/>
      <c r="W219" s="279"/>
    </row>
    <row r="220" spans="1:23">
      <c r="A220" s="280"/>
      <c r="B220" s="280"/>
      <c r="C220" s="280"/>
      <c r="D220" s="280"/>
      <c r="E220" s="280"/>
      <c r="F220" s="280"/>
      <c r="G220" s="280"/>
      <c r="H220" s="280"/>
      <c r="I220" s="280"/>
      <c r="J220" s="280"/>
      <c r="K220" s="280"/>
      <c r="L220" s="280"/>
      <c r="M220" s="280"/>
      <c r="N220" s="280"/>
      <c r="O220" s="280"/>
      <c r="P220" s="280"/>
      <c r="Q220" s="280"/>
      <c r="R220" s="280"/>
      <c r="S220" s="280"/>
      <c r="T220" s="280"/>
      <c r="U220" s="280"/>
      <c r="V220" s="280"/>
      <c r="W220" s="279"/>
    </row>
    <row r="221" spans="1:23">
      <c r="A221" s="280"/>
      <c r="B221" s="280"/>
      <c r="C221" s="280"/>
      <c r="D221" s="280"/>
      <c r="E221" s="280"/>
      <c r="F221" s="280"/>
      <c r="G221" s="280"/>
      <c r="H221" s="280"/>
      <c r="I221" s="280"/>
      <c r="J221" s="280"/>
      <c r="K221" s="280"/>
      <c r="L221" s="280"/>
      <c r="M221" s="280"/>
      <c r="N221" s="280"/>
      <c r="O221" s="280"/>
      <c r="P221" s="280"/>
      <c r="Q221" s="280"/>
      <c r="R221" s="280"/>
      <c r="S221" s="280"/>
      <c r="T221" s="280"/>
      <c r="U221" s="280"/>
      <c r="V221" s="280"/>
      <c r="W221" s="279"/>
    </row>
    <row r="222" spans="1:23">
      <c r="A222" s="280"/>
      <c r="B222" s="280"/>
      <c r="C222" s="280"/>
      <c r="D222" s="280"/>
      <c r="E222" s="280"/>
      <c r="F222" s="280"/>
      <c r="G222" s="280"/>
      <c r="H222" s="280"/>
      <c r="I222" s="280"/>
      <c r="J222" s="280"/>
      <c r="K222" s="280"/>
      <c r="L222" s="280"/>
      <c r="M222" s="280"/>
      <c r="N222" s="280"/>
      <c r="O222" s="280"/>
      <c r="P222" s="280"/>
      <c r="Q222" s="280"/>
      <c r="R222" s="280"/>
      <c r="S222" s="280"/>
      <c r="T222" s="280"/>
      <c r="U222" s="280"/>
      <c r="V222" s="280"/>
      <c r="W222" s="279"/>
    </row>
    <row r="223" spans="1:23">
      <c r="A223" s="280"/>
      <c r="B223" s="280"/>
      <c r="C223" s="280"/>
      <c r="D223" s="280"/>
      <c r="E223" s="280"/>
      <c r="F223" s="280"/>
      <c r="G223" s="280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0"/>
      <c r="W223" s="279"/>
    </row>
    <row r="224" spans="1:23">
      <c r="A224" s="280"/>
      <c r="B224" s="280"/>
      <c r="C224" s="280"/>
      <c r="D224" s="280"/>
      <c r="E224" s="280"/>
      <c r="F224" s="280"/>
      <c r="G224" s="280"/>
      <c r="H224" s="280"/>
      <c r="I224" s="280"/>
      <c r="J224" s="280"/>
      <c r="K224" s="280"/>
      <c r="L224" s="280"/>
      <c r="M224" s="280"/>
      <c r="N224" s="280"/>
      <c r="O224" s="280"/>
      <c r="P224" s="280"/>
      <c r="Q224" s="280"/>
      <c r="R224" s="280"/>
      <c r="S224" s="280"/>
      <c r="T224" s="280"/>
      <c r="U224" s="280"/>
      <c r="V224" s="280"/>
      <c r="W224" s="279"/>
    </row>
    <row r="225" spans="1:23">
      <c r="A225" s="280"/>
      <c r="B225" s="280"/>
      <c r="C225" s="280"/>
      <c r="D225" s="280"/>
      <c r="E225" s="280"/>
      <c r="F225" s="280"/>
      <c r="G225" s="280"/>
      <c r="H225" s="280"/>
      <c r="I225" s="280"/>
      <c r="J225" s="280"/>
      <c r="K225" s="280"/>
      <c r="L225" s="280"/>
      <c r="M225" s="280"/>
      <c r="N225" s="280"/>
      <c r="O225" s="280"/>
      <c r="P225" s="280"/>
      <c r="Q225" s="280"/>
      <c r="R225" s="280"/>
      <c r="S225" s="280"/>
      <c r="T225" s="280"/>
      <c r="U225" s="280"/>
      <c r="V225" s="280"/>
      <c r="W225" s="279"/>
    </row>
    <row r="226" spans="1:23">
      <c r="A226" s="280"/>
      <c r="B226" s="280"/>
      <c r="C226" s="280"/>
      <c r="D226" s="280"/>
      <c r="E226" s="280"/>
      <c r="F226" s="280"/>
      <c r="G226" s="280"/>
      <c r="H226" s="280"/>
      <c r="I226" s="280"/>
      <c r="J226" s="280"/>
      <c r="K226" s="280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80"/>
      <c r="W226" s="279"/>
    </row>
    <row r="227" spans="1:23">
      <c r="A227" s="280"/>
      <c r="B227" s="280"/>
      <c r="C227" s="280"/>
      <c r="D227" s="280"/>
      <c r="E227" s="280"/>
      <c r="F227" s="280"/>
      <c r="G227" s="280"/>
      <c r="H227" s="280"/>
      <c r="I227" s="280"/>
      <c r="J227" s="280"/>
      <c r="K227" s="280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80"/>
      <c r="W227" s="279"/>
    </row>
    <row r="228" spans="1:23">
      <c r="A228" s="280"/>
      <c r="B228" s="280"/>
      <c r="C228" s="280"/>
      <c r="D228" s="280"/>
      <c r="E228" s="280"/>
      <c r="F228" s="280"/>
      <c r="G228" s="280"/>
      <c r="H228" s="280"/>
      <c r="I228" s="280"/>
      <c r="J228" s="280"/>
      <c r="K228" s="280"/>
      <c r="L228" s="280"/>
      <c r="M228" s="280"/>
      <c r="N228" s="280"/>
      <c r="O228" s="280"/>
      <c r="P228" s="280"/>
      <c r="Q228" s="280"/>
      <c r="R228" s="280"/>
      <c r="S228" s="280"/>
      <c r="T228" s="280"/>
      <c r="U228" s="280"/>
      <c r="V228" s="280"/>
      <c r="W228" s="279"/>
    </row>
    <row r="229" spans="1:23">
      <c r="A229" s="280"/>
      <c r="B229" s="280"/>
      <c r="C229" s="280"/>
      <c r="D229" s="280"/>
      <c r="E229" s="280"/>
      <c r="F229" s="280"/>
      <c r="G229" s="280"/>
      <c r="H229" s="280"/>
      <c r="I229" s="280"/>
      <c r="J229" s="280"/>
      <c r="K229" s="280"/>
      <c r="L229" s="280"/>
      <c r="M229" s="280"/>
      <c r="N229" s="280"/>
      <c r="O229" s="280"/>
      <c r="P229" s="280"/>
      <c r="Q229" s="280"/>
      <c r="R229" s="280"/>
      <c r="S229" s="280"/>
      <c r="T229" s="280"/>
      <c r="U229" s="280"/>
      <c r="V229" s="280"/>
      <c r="W229" s="279"/>
    </row>
    <row r="230" spans="1:23">
      <c r="A230" s="280"/>
      <c r="B230" s="280"/>
      <c r="C230" s="280"/>
      <c r="D230" s="280"/>
      <c r="E230" s="280"/>
      <c r="F230" s="280"/>
      <c r="G230" s="280"/>
      <c r="H230" s="280"/>
      <c r="I230" s="280"/>
      <c r="J230" s="280"/>
      <c r="K230" s="280"/>
      <c r="L230" s="280"/>
      <c r="M230" s="280"/>
      <c r="N230" s="280"/>
      <c r="O230" s="280"/>
      <c r="P230" s="280"/>
      <c r="Q230" s="280"/>
      <c r="R230" s="280"/>
      <c r="S230" s="280"/>
      <c r="T230" s="280"/>
      <c r="U230" s="280"/>
      <c r="V230" s="280"/>
      <c r="W230" s="279"/>
    </row>
    <row r="231" spans="1:23">
      <c r="A231" s="280"/>
      <c r="B231" s="280"/>
      <c r="C231" s="280"/>
      <c r="D231" s="280"/>
      <c r="E231" s="280"/>
      <c r="F231" s="280"/>
      <c r="G231" s="280"/>
      <c r="H231" s="280"/>
      <c r="I231" s="280"/>
      <c r="J231" s="280"/>
      <c r="K231" s="280"/>
      <c r="L231" s="280"/>
      <c r="M231" s="280"/>
      <c r="N231" s="280"/>
      <c r="O231" s="280"/>
      <c r="P231" s="280"/>
      <c r="Q231" s="280"/>
      <c r="R231" s="280"/>
      <c r="S231" s="280"/>
      <c r="T231" s="280"/>
      <c r="U231" s="280"/>
      <c r="V231" s="280"/>
      <c r="W231" s="279"/>
    </row>
    <row r="232" spans="1:23">
      <c r="A232" s="280"/>
      <c r="B232" s="280"/>
      <c r="C232" s="280"/>
      <c r="D232" s="280"/>
      <c r="E232" s="280"/>
      <c r="F232" s="280"/>
      <c r="G232" s="280"/>
      <c r="H232" s="280"/>
      <c r="I232" s="280"/>
      <c r="J232" s="280"/>
      <c r="K232" s="280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80"/>
      <c r="W232" s="279"/>
    </row>
    <row r="233" spans="1:23">
      <c r="A233" s="280"/>
      <c r="B233" s="280"/>
      <c r="C233" s="280"/>
      <c r="D233" s="280"/>
      <c r="E233" s="280"/>
      <c r="F233" s="280"/>
      <c r="G233" s="280"/>
      <c r="H233" s="280"/>
      <c r="I233" s="280"/>
      <c r="J233" s="280"/>
      <c r="K233" s="280"/>
      <c r="L233" s="280"/>
      <c r="M233" s="280"/>
      <c r="N233" s="280"/>
      <c r="O233" s="280"/>
      <c r="P233" s="280"/>
      <c r="Q233" s="280"/>
      <c r="R233" s="280"/>
      <c r="S233" s="280"/>
      <c r="T233" s="280"/>
      <c r="U233" s="280"/>
      <c r="V233" s="280"/>
      <c r="W233" s="279"/>
    </row>
    <row r="234" spans="1:23">
      <c r="A234" s="280"/>
      <c r="B234" s="280"/>
      <c r="C234" s="280"/>
      <c r="D234" s="280"/>
      <c r="E234" s="280"/>
      <c r="F234" s="280"/>
      <c r="G234" s="280"/>
      <c r="H234" s="280"/>
      <c r="I234" s="280"/>
      <c r="J234" s="280"/>
      <c r="K234" s="280"/>
      <c r="L234" s="280"/>
      <c r="M234" s="280"/>
      <c r="N234" s="280"/>
      <c r="O234" s="280"/>
      <c r="P234" s="280"/>
      <c r="Q234" s="280"/>
      <c r="R234" s="280"/>
      <c r="S234" s="280"/>
      <c r="T234" s="280"/>
      <c r="U234" s="280"/>
      <c r="V234" s="280"/>
      <c r="W234" s="279"/>
    </row>
    <row r="235" spans="1:23">
      <c r="A235" s="280"/>
      <c r="B235" s="280"/>
      <c r="C235" s="280"/>
      <c r="D235" s="280"/>
      <c r="E235" s="280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79"/>
    </row>
    <row r="236" spans="1:23">
      <c r="A236" s="280"/>
      <c r="B236" s="280"/>
      <c r="C236" s="280"/>
      <c r="D236" s="280"/>
      <c r="E236" s="280"/>
      <c r="F236" s="280"/>
      <c r="G236" s="280"/>
      <c r="H236" s="280"/>
      <c r="I236" s="280"/>
      <c r="J236" s="280"/>
      <c r="K236" s="280"/>
      <c r="L236" s="280"/>
      <c r="M236" s="280"/>
      <c r="N236" s="280"/>
      <c r="O236" s="280"/>
      <c r="P236" s="280"/>
      <c r="Q236" s="280"/>
      <c r="R236" s="280"/>
      <c r="S236" s="280"/>
      <c r="T236" s="280"/>
      <c r="U236" s="280"/>
      <c r="V236" s="280"/>
      <c r="W236" s="279"/>
    </row>
    <row r="237" spans="1:23">
      <c r="A237" s="280"/>
      <c r="B237" s="280"/>
      <c r="C237" s="280"/>
      <c r="D237" s="280"/>
      <c r="E237" s="280"/>
      <c r="F237" s="280"/>
      <c r="G237" s="280"/>
      <c r="H237" s="280"/>
      <c r="I237" s="280"/>
      <c r="J237" s="280"/>
      <c r="K237" s="280"/>
      <c r="L237" s="280"/>
      <c r="M237" s="280"/>
      <c r="N237" s="280"/>
      <c r="O237" s="280"/>
      <c r="P237" s="280"/>
      <c r="Q237" s="280"/>
      <c r="R237" s="280"/>
      <c r="S237" s="280"/>
      <c r="T237" s="280"/>
      <c r="U237" s="280"/>
      <c r="V237" s="280"/>
      <c r="W237" s="279"/>
    </row>
    <row r="238" spans="1:23">
      <c r="A238" s="280"/>
      <c r="B238" s="280"/>
      <c r="C238" s="280"/>
      <c r="D238" s="280"/>
      <c r="E238" s="280"/>
      <c r="F238" s="280"/>
      <c r="G238" s="280"/>
      <c r="H238" s="280"/>
      <c r="I238" s="280"/>
      <c r="J238" s="280"/>
      <c r="K238" s="280"/>
      <c r="L238" s="280"/>
      <c r="M238" s="280"/>
      <c r="N238" s="280"/>
      <c r="O238" s="280"/>
      <c r="P238" s="280"/>
      <c r="Q238" s="280"/>
      <c r="R238" s="280"/>
      <c r="S238" s="280"/>
      <c r="T238" s="280"/>
      <c r="U238" s="280"/>
      <c r="V238" s="280"/>
      <c r="W238" s="279"/>
    </row>
    <row r="239" spans="1:23">
      <c r="A239" s="280"/>
      <c r="B239" s="280"/>
      <c r="C239" s="280"/>
      <c r="D239" s="280"/>
      <c r="E239" s="280"/>
      <c r="F239" s="280"/>
      <c r="G239" s="280"/>
      <c r="H239" s="280"/>
      <c r="I239" s="280"/>
      <c r="J239" s="280"/>
      <c r="K239" s="280"/>
      <c r="L239" s="280"/>
      <c r="M239" s="280"/>
      <c r="N239" s="280"/>
      <c r="O239" s="280"/>
      <c r="P239" s="280"/>
      <c r="Q239" s="280"/>
      <c r="R239" s="280"/>
      <c r="S239" s="280"/>
      <c r="T239" s="280"/>
      <c r="U239" s="280"/>
      <c r="V239" s="280"/>
      <c r="W239" s="279"/>
    </row>
    <row r="240" spans="1:23">
      <c r="A240" s="280"/>
      <c r="B240" s="280"/>
      <c r="C240" s="280"/>
      <c r="D240" s="280"/>
      <c r="E240" s="280"/>
      <c r="F240" s="280"/>
      <c r="G240" s="280"/>
      <c r="H240" s="280"/>
      <c r="I240" s="280"/>
      <c r="J240" s="280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79"/>
    </row>
    <row r="241" spans="1:23">
      <c r="A241" s="280"/>
      <c r="B241" s="280"/>
      <c r="C241" s="280"/>
      <c r="D241" s="280"/>
      <c r="E241" s="280"/>
      <c r="F241" s="280"/>
      <c r="G241" s="280"/>
      <c r="H241" s="280"/>
      <c r="I241" s="280"/>
      <c r="J241" s="280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79"/>
    </row>
    <row r="242" spans="1:23">
      <c r="A242" s="280"/>
      <c r="B242" s="280"/>
      <c r="C242" s="280"/>
      <c r="D242" s="280"/>
      <c r="E242" s="280"/>
      <c r="F242" s="280"/>
      <c r="G242" s="280"/>
      <c r="H242" s="280"/>
      <c r="I242" s="280"/>
      <c r="J242" s="280"/>
      <c r="K242" s="280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80"/>
      <c r="W242" s="279"/>
    </row>
    <row r="243" spans="1:23">
      <c r="A243" s="280"/>
      <c r="B243" s="280"/>
      <c r="C243" s="280"/>
      <c r="D243" s="280"/>
      <c r="E243" s="280"/>
      <c r="F243" s="280"/>
      <c r="G243" s="280"/>
      <c r="H243" s="280"/>
      <c r="I243" s="280"/>
      <c r="J243" s="280"/>
      <c r="K243" s="280"/>
      <c r="L243" s="280"/>
      <c r="M243" s="280"/>
      <c r="N243" s="280"/>
      <c r="O243" s="280"/>
      <c r="P243" s="280"/>
      <c r="Q243" s="280"/>
      <c r="R243" s="280"/>
      <c r="S243" s="280"/>
      <c r="T243" s="280"/>
      <c r="U243" s="280"/>
      <c r="V243" s="280"/>
      <c r="W243" s="279"/>
    </row>
    <row r="244" spans="1:23">
      <c r="A244" s="280"/>
      <c r="B244" s="280"/>
      <c r="C244" s="280"/>
      <c r="D244" s="280"/>
      <c r="E244" s="280"/>
      <c r="F244" s="280"/>
      <c r="G244" s="280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280"/>
      <c r="W244" s="279"/>
    </row>
  </sheetData>
  <mergeCells count="12">
    <mergeCell ref="E3:I3"/>
    <mergeCell ref="A1:I1"/>
    <mergeCell ref="K3:P3"/>
    <mergeCell ref="Q3:V3"/>
    <mergeCell ref="J1:V1"/>
    <mergeCell ref="B3:B4"/>
    <mergeCell ref="C3:C4"/>
    <mergeCell ref="D3:D4"/>
    <mergeCell ref="A3:A4"/>
    <mergeCell ref="J3:J4"/>
    <mergeCell ref="H2:I2"/>
    <mergeCell ref="T2:V2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63" firstPageNumber="314" orientation="portrait" useFirstPageNumber="1" horizontalDpi="300" verticalDpi="300" r:id="rId1"/>
  <headerFooter alignWithMargins="0"/>
  <colBreaks count="1" manualBreakCount="1">
    <brk id="9" max="22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view="pageBreakPreview" topLeftCell="H4" zoomScale="85" zoomScaleSheetLayoutView="85" workbookViewId="0">
      <selection activeCell="AA16" sqref="AA16"/>
    </sheetView>
  </sheetViews>
  <sheetFormatPr defaultRowHeight="16.5"/>
  <cols>
    <col min="1" max="1" width="7.21875" style="281" customWidth="1"/>
    <col min="2" max="4" width="6.21875" style="281" customWidth="1"/>
    <col min="5" max="5" width="7.6640625" style="281" customWidth="1"/>
    <col min="6" max="6" width="7" style="281" customWidth="1"/>
    <col min="7" max="7" width="7.44140625" style="281" customWidth="1"/>
    <col min="8" max="8" width="8" style="281" customWidth="1"/>
    <col min="9" max="9" width="7.44140625" style="281" customWidth="1"/>
    <col min="10" max="10" width="8.88671875" style="281" customWidth="1"/>
    <col min="11" max="11" width="6.6640625" style="281" customWidth="1"/>
    <col min="12" max="12" width="6.44140625" style="281" customWidth="1"/>
    <col min="13" max="15" width="7.21875" style="281" customWidth="1"/>
    <col min="16" max="16" width="8.88671875" style="281" customWidth="1"/>
    <col min="17" max="18" width="5.21875" style="281" customWidth="1"/>
    <col min="19" max="19" width="7.88671875" style="281" customWidth="1"/>
    <col min="20" max="20" width="6.44140625" style="281" customWidth="1"/>
    <col min="21" max="24" width="5.21875" style="281" customWidth="1"/>
    <col min="25" max="26" width="5.21875" style="282" customWidth="1"/>
    <col min="27" max="16384" width="8.88671875" style="282"/>
  </cols>
  <sheetData>
    <row r="1" spans="1:26" s="523" customFormat="1" ht="54.95" customHeight="1">
      <c r="A1" s="1136" t="s">
        <v>732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 t="s">
        <v>733</v>
      </c>
      <c r="N1" s="1136"/>
      <c r="O1" s="1136"/>
      <c r="P1" s="1136"/>
      <c r="Q1" s="1136"/>
      <c r="R1" s="1136"/>
      <c r="S1" s="1136"/>
      <c r="T1" s="1136"/>
      <c r="U1" s="1136"/>
      <c r="V1" s="1136"/>
      <c r="W1" s="1136"/>
      <c r="X1" s="1136"/>
      <c r="Y1" s="1136"/>
      <c r="Z1" s="1136"/>
    </row>
    <row r="2" spans="1:26" s="284" customFormat="1" ht="21" customHeight="1" thickBot="1">
      <c r="A2" s="307"/>
      <c r="B2" s="307"/>
      <c r="C2" s="310"/>
      <c r="D2" s="310"/>
      <c r="E2" s="307"/>
      <c r="F2" s="307"/>
      <c r="G2" s="307"/>
      <c r="H2" s="307"/>
      <c r="I2" s="307"/>
      <c r="J2" s="307"/>
      <c r="K2" s="307"/>
      <c r="L2" s="733" t="s">
        <v>373</v>
      </c>
      <c r="M2" s="307"/>
      <c r="N2" s="310"/>
      <c r="O2" s="310"/>
      <c r="P2" s="307"/>
      <c r="Q2" s="307"/>
      <c r="R2" s="307"/>
      <c r="S2" s="307"/>
      <c r="T2" s="307"/>
      <c r="U2" s="307"/>
      <c r="V2" s="307"/>
      <c r="W2" s="1203" t="s">
        <v>372</v>
      </c>
      <c r="X2" s="928"/>
      <c r="Y2" s="928"/>
      <c r="Z2" s="928"/>
    </row>
    <row r="3" spans="1:26" s="406" customFormat="1" ht="24.95" customHeight="1">
      <c r="A3" s="1167" t="s">
        <v>71</v>
      </c>
      <c r="B3" s="1205" t="s">
        <v>640</v>
      </c>
      <c r="C3" s="1206"/>
      <c r="D3" s="1207"/>
      <c r="E3" s="1201" t="s">
        <v>375</v>
      </c>
      <c r="F3" s="1202"/>
      <c r="G3" s="1202"/>
      <c r="H3" s="1202"/>
      <c r="I3" s="1202"/>
      <c r="J3" s="1202"/>
      <c r="K3" s="1202"/>
      <c r="L3" s="1202"/>
      <c r="M3" s="1167" t="s">
        <v>71</v>
      </c>
      <c r="N3" s="1208" t="s">
        <v>374</v>
      </c>
      <c r="O3" s="1209"/>
      <c r="P3" s="1209"/>
      <c r="Q3" s="1209"/>
      <c r="R3" s="1209"/>
      <c r="S3" s="1209"/>
      <c r="T3" s="1210"/>
      <c r="U3" s="1201" t="s">
        <v>8</v>
      </c>
      <c r="V3" s="1204"/>
      <c r="W3" s="1204"/>
      <c r="X3" s="1204"/>
      <c r="Y3" s="1204"/>
      <c r="Z3" s="1170"/>
    </row>
    <row r="4" spans="1:26" s="406" customFormat="1" ht="51.75" customHeight="1">
      <c r="A4" s="1168"/>
      <c r="B4" s="747"/>
      <c r="C4" s="461" t="s">
        <v>641</v>
      </c>
      <c r="D4" s="461" t="s">
        <v>642</v>
      </c>
      <c r="E4" s="461" t="s">
        <v>644</v>
      </c>
      <c r="F4" s="462" t="s">
        <v>645</v>
      </c>
      <c r="G4" s="461" t="s">
        <v>646</v>
      </c>
      <c r="H4" s="461" t="s">
        <v>647</v>
      </c>
      <c r="I4" s="461" t="s">
        <v>648</v>
      </c>
      <c r="J4" s="463" t="s">
        <v>649</v>
      </c>
      <c r="K4" s="461" t="s">
        <v>650</v>
      </c>
      <c r="L4" s="461" t="s">
        <v>651</v>
      </c>
      <c r="M4" s="1168"/>
      <c r="N4" s="461" t="s">
        <v>652</v>
      </c>
      <c r="O4" s="464" t="s">
        <v>653</v>
      </c>
      <c r="P4" s="462" t="s">
        <v>654</v>
      </c>
      <c r="Q4" s="462" t="s">
        <v>376</v>
      </c>
      <c r="R4" s="462" t="s">
        <v>655</v>
      </c>
      <c r="S4" s="462" t="s">
        <v>656</v>
      </c>
      <c r="T4" s="462" t="s">
        <v>463</v>
      </c>
      <c r="U4" s="461" t="s">
        <v>377</v>
      </c>
      <c r="V4" s="461" t="s">
        <v>378</v>
      </c>
      <c r="W4" s="461" t="s">
        <v>379</v>
      </c>
      <c r="X4" s="463" t="s">
        <v>380</v>
      </c>
      <c r="Y4" s="461" t="s">
        <v>381</v>
      </c>
      <c r="Z4" s="462" t="s">
        <v>382</v>
      </c>
    </row>
    <row r="5" spans="1:26" s="288" customFormat="1" ht="24.95" customHeight="1">
      <c r="A5" s="295">
        <v>2015</v>
      </c>
      <c r="B5" s="572">
        <v>4637</v>
      </c>
      <c r="C5" s="677">
        <v>0</v>
      </c>
      <c r="D5" s="677">
        <v>0</v>
      </c>
      <c r="E5" s="571">
        <v>2706</v>
      </c>
      <c r="F5" s="571">
        <v>315</v>
      </c>
      <c r="G5" s="571">
        <v>472</v>
      </c>
      <c r="H5" s="571">
        <v>495</v>
      </c>
      <c r="I5" s="571">
        <v>43</v>
      </c>
      <c r="J5" s="571">
        <v>287</v>
      </c>
      <c r="K5" s="571">
        <v>11</v>
      </c>
      <c r="L5" s="571">
        <v>155</v>
      </c>
      <c r="M5" s="295">
        <v>2015</v>
      </c>
      <c r="N5" s="677">
        <v>79</v>
      </c>
      <c r="O5" s="749">
        <v>11</v>
      </c>
      <c r="P5" s="749">
        <v>19</v>
      </c>
      <c r="Q5" s="571">
        <v>16</v>
      </c>
      <c r="R5" s="571">
        <v>2</v>
      </c>
      <c r="S5" s="571">
        <v>21</v>
      </c>
      <c r="T5" s="571">
        <v>5</v>
      </c>
      <c r="U5" s="571">
        <v>235</v>
      </c>
      <c r="V5" s="571">
        <v>602</v>
      </c>
      <c r="W5" s="571">
        <v>728</v>
      </c>
      <c r="X5" s="571">
        <v>882</v>
      </c>
      <c r="Y5" s="571">
        <v>1099</v>
      </c>
      <c r="Z5" s="571">
        <v>1092</v>
      </c>
    </row>
    <row r="6" spans="1:26" s="287" customFormat="1" ht="24.95" customHeight="1">
      <c r="A6" s="295">
        <v>2016</v>
      </c>
      <c r="B6" s="572">
        <v>4636</v>
      </c>
      <c r="C6" s="677">
        <v>0</v>
      </c>
      <c r="D6" s="677">
        <v>0</v>
      </c>
      <c r="E6" s="571">
        <v>2662</v>
      </c>
      <c r="F6" s="571">
        <v>303</v>
      </c>
      <c r="G6" s="571">
        <v>490</v>
      </c>
      <c r="H6" s="571">
        <v>534</v>
      </c>
      <c r="I6" s="571">
        <v>42</v>
      </c>
      <c r="J6" s="571">
        <v>283</v>
      </c>
      <c r="K6" s="571">
        <v>11</v>
      </c>
      <c r="L6" s="571">
        <v>158</v>
      </c>
      <c r="M6" s="295">
        <v>2016</v>
      </c>
      <c r="N6" s="677">
        <v>82</v>
      </c>
      <c r="O6" s="677">
        <v>10</v>
      </c>
      <c r="P6" s="677">
        <v>21</v>
      </c>
      <c r="Q6" s="571">
        <v>14</v>
      </c>
      <c r="R6" s="571">
        <v>2</v>
      </c>
      <c r="S6" s="571">
        <v>19</v>
      </c>
      <c r="T6" s="571">
        <v>5</v>
      </c>
      <c r="U6" s="571">
        <v>382</v>
      </c>
      <c r="V6" s="571">
        <v>573</v>
      </c>
      <c r="W6" s="571">
        <v>752</v>
      </c>
      <c r="X6" s="571">
        <v>916</v>
      </c>
      <c r="Y6" s="571">
        <v>1021</v>
      </c>
      <c r="Z6" s="571">
        <v>1067</v>
      </c>
    </row>
    <row r="7" spans="1:26" s="538" customFormat="1" ht="24.95" customHeight="1">
      <c r="A7" s="588">
        <v>2017</v>
      </c>
      <c r="B7" s="604">
        <v>4592</v>
      </c>
      <c r="C7" s="670">
        <v>0</v>
      </c>
      <c r="D7" s="670">
        <v>0</v>
      </c>
      <c r="E7" s="604">
        <v>2638</v>
      </c>
      <c r="F7" s="604">
        <v>306</v>
      </c>
      <c r="G7" s="604">
        <v>484</v>
      </c>
      <c r="H7" s="604">
        <v>560</v>
      </c>
      <c r="I7" s="604">
        <v>42</v>
      </c>
      <c r="J7" s="604">
        <v>296</v>
      </c>
      <c r="K7" s="604">
        <v>13</v>
      </c>
      <c r="L7" s="604">
        <v>158</v>
      </c>
      <c r="M7" s="588">
        <v>2017</v>
      </c>
      <c r="N7" s="670">
        <v>86</v>
      </c>
      <c r="O7" s="670">
        <v>9</v>
      </c>
      <c r="P7" s="604">
        <v>18</v>
      </c>
      <c r="Q7" s="604">
        <v>14</v>
      </c>
      <c r="R7" s="604">
        <v>2</v>
      </c>
      <c r="S7" s="604">
        <v>17</v>
      </c>
      <c r="T7" s="604">
        <v>5</v>
      </c>
      <c r="U7" s="604">
        <v>273</v>
      </c>
      <c r="V7" s="604">
        <v>585</v>
      </c>
      <c r="W7" s="604">
        <v>772</v>
      </c>
      <c r="X7" s="604">
        <v>898</v>
      </c>
      <c r="Y7" s="604">
        <v>1053</v>
      </c>
      <c r="Z7" s="604">
        <v>1067</v>
      </c>
    </row>
    <row r="8" spans="1:26" s="288" customFormat="1" ht="24.95" customHeight="1">
      <c r="A8" s="613">
        <v>2018</v>
      </c>
      <c r="B8" s="670">
        <v>4633</v>
      </c>
      <c r="C8" s="670">
        <v>2379</v>
      </c>
      <c r="D8" s="670">
        <v>2254</v>
      </c>
      <c r="E8" s="670">
        <v>2584</v>
      </c>
      <c r="F8" s="670">
        <v>300</v>
      </c>
      <c r="G8" s="670">
        <v>474</v>
      </c>
      <c r="H8" s="670">
        <v>605</v>
      </c>
      <c r="I8" s="670">
        <v>42</v>
      </c>
      <c r="J8" s="670">
        <v>309</v>
      </c>
      <c r="K8" s="670">
        <v>13</v>
      </c>
      <c r="L8" s="670">
        <v>154</v>
      </c>
      <c r="M8" s="748">
        <v>2018</v>
      </c>
      <c r="N8" s="670">
        <v>86</v>
      </c>
      <c r="O8" s="670">
        <v>7</v>
      </c>
      <c r="P8" s="670">
        <v>16</v>
      </c>
      <c r="Q8" s="670">
        <v>17</v>
      </c>
      <c r="R8" s="670">
        <v>2</v>
      </c>
      <c r="S8" s="670">
        <v>19</v>
      </c>
      <c r="T8" s="670">
        <v>5</v>
      </c>
      <c r="U8" s="670">
        <v>269</v>
      </c>
      <c r="V8" s="670">
        <v>579</v>
      </c>
      <c r="W8" s="670">
        <v>756</v>
      </c>
      <c r="X8" s="670">
        <v>899</v>
      </c>
      <c r="Y8" s="670">
        <v>1067</v>
      </c>
      <c r="Z8" s="670">
        <v>1063</v>
      </c>
    </row>
    <row r="9" spans="1:26" s="288" customFormat="1" ht="24.95" customHeight="1">
      <c r="A9" s="642">
        <v>2019</v>
      </c>
      <c r="B9" s="669">
        <f>SUM(B10:B21)</f>
        <v>4630</v>
      </c>
      <c r="C9" s="669">
        <f t="shared" ref="C9:L9" si="0">SUM(C10:C21)</f>
        <v>2397</v>
      </c>
      <c r="D9" s="669">
        <f t="shared" si="0"/>
        <v>2233</v>
      </c>
      <c r="E9" s="669">
        <f t="shared" si="0"/>
        <v>2538</v>
      </c>
      <c r="F9" s="669">
        <f t="shared" si="0"/>
        <v>310</v>
      </c>
      <c r="G9" s="669">
        <f t="shared" si="0"/>
        <v>478</v>
      </c>
      <c r="H9" s="669">
        <f t="shared" si="0"/>
        <v>632</v>
      </c>
      <c r="I9" s="669">
        <f t="shared" si="0"/>
        <v>36</v>
      </c>
      <c r="J9" s="669">
        <f t="shared" si="0"/>
        <v>317</v>
      </c>
      <c r="K9" s="669">
        <f t="shared" si="0"/>
        <v>12</v>
      </c>
      <c r="L9" s="669">
        <f t="shared" si="0"/>
        <v>152</v>
      </c>
      <c r="M9" s="663">
        <v>2019</v>
      </c>
      <c r="N9" s="669">
        <f>SUM(N10:N21)</f>
        <v>91</v>
      </c>
      <c r="O9" s="669">
        <f t="shared" ref="O9:T9" si="1">SUM(O10:O21)</f>
        <v>7</v>
      </c>
      <c r="P9" s="669">
        <f t="shared" si="1"/>
        <v>12</v>
      </c>
      <c r="Q9" s="669">
        <f t="shared" si="1"/>
        <v>16</v>
      </c>
      <c r="R9" s="669">
        <f t="shared" si="1"/>
        <v>2</v>
      </c>
      <c r="S9" s="669">
        <f t="shared" si="1"/>
        <v>20</v>
      </c>
      <c r="T9" s="669">
        <f t="shared" si="1"/>
        <v>7</v>
      </c>
      <c r="U9" s="1211">
        <f>SUM(U10:W21)</f>
        <v>1598</v>
      </c>
      <c r="V9" s="1211"/>
      <c r="W9" s="1211"/>
      <c r="X9" s="1211">
        <f>SUM(X10:Z21)</f>
        <v>3032</v>
      </c>
      <c r="Y9" s="1211"/>
      <c r="Z9" s="1211"/>
    </row>
    <row r="10" spans="1:26" s="288" customFormat="1" ht="24.95" customHeight="1">
      <c r="A10" s="588" t="s">
        <v>471</v>
      </c>
      <c r="B10" s="670">
        <v>1269</v>
      </c>
      <c r="C10" s="670">
        <v>678</v>
      </c>
      <c r="D10" s="670">
        <v>591</v>
      </c>
      <c r="E10" s="670">
        <v>665</v>
      </c>
      <c r="F10" s="670">
        <v>92</v>
      </c>
      <c r="G10" s="670">
        <v>130</v>
      </c>
      <c r="H10" s="670">
        <v>155</v>
      </c>
      <c r="I10" s="670">
        <v>7</v>
      </c>
      <c r="J10" s="670">
        <v>109</v>
      </c>
      <c r="K10" s="670">
        <v>6</v>
      </c>
      <c r="L10" s="670">
        <v>58</v>
      </c>
      <c r="M10" s="662" t="s">
        <v>471</v>
      </c>
      <c r="N10" s="670">
        <v>29</v>
      </c>
      <c r="O10" s="670">
        <v>3</v>
      </c>
      <c r="P10" s="670">
        <v>1</v>
      </c>
      <c r="Q10" s="670">
        <v>2</v>
      </c>
      <c r="R10" s="670">
        <v>1</v>
      </c>
      <c r="S10" s="670">
        <v>7</v>
      </c>
      <c r="T10" s="670">
        <v>4</v>
      </c>
      <c r="U10" s="1212">
        <v>468</v>
      </c>
      <c r="V10" s="1212"/>
      <c r="W10" s="1212"/>
      <c r="X10" s="1212">
        <v>801</v>
      </c>
      <c r="Y10" s="1212"/>
      <c r="Z10" s="1212"/>
    </row>
    <row r="11" spans="1:26" s="289" customFormat="1" ht="24.95" customHeight="1">
      <c r="A11" s="588" t="s">
        <v>472</v>
      </c>
      <c r="B11" s="670">
        <v>403</v>
      </c>
      <c r="C11" s="670">
        <v>214</v>
      </c>
      <c r="D11" s="670">
        <v>189</v>
      </c>
      <c r="E11" s="670">
        <v>218</v>
      </c>
      <c r="F11" s="670">
        <v>33</v>
      </c>
      <c r="G11" s="670">
        <v>54</v>
      </c>
      <c r="H11" s="670">
        <v>49</v>
      </c>
      <c r="I11" s="670">
        <v>4</v>
      </c>
      <c r="J11" s="670">
        <v>21</v>
      </c>
      <c r="K11" s="670">
        <v>0</v>
      </c>
      <c r="L11" s="670">
        <v>13</v>
      </c>
      <c r="M11" s="662" t="s">
        <v>472</v>
      </c>
      <c r="N11" s="670">
        <v>8</v>
      </c>
      <c r="O11" s="670">
        <v>1</v>
      </c>
      <c r="P11" s="670">
        <v>1</v>
      </c>
      <c r="Q11" s="670">
        <v>1</v>
      </c>
      <c r="R11" s="670">
        <v>0</v>
      </c>
      <c r="S11" s="670">
        <v>0</v>
      </c>
      <c r="T11" s="670">
        <v>0</v>
      </c>
      <c r="U11" s="1212">
        <v>142</v>
      </c>
      <c r="V11" s="1212"/>
      <c r="W11" s="1212"/>
      <c r="X11" s="1212">
        <v>261</v>
      </c>
      <c r="Y11" s="1212"/>
      <c r="Z11" s="1212"/>
    </row>
    <row r="12" spans="1:26" s="289" customFormat="1" ht="24.95" customHeight="1">
      <c r="A12" s="588" t="s">
        <v>473</v>
      </c>
      <c r="B12" s="670">
        <v>445</v>
      </c>
      <c r="C12" s="670">
        <v>224</v>
      </c>
      <c r="D12" s="670">
        <v>221</v>
      </c>
      <c r="E12" s="670">
        <v>261</v>
      </c>
      <c r="F12" s="670">
        <v>28</v>
      </c>
      <c r="G12" s="670">
        <v>41</v>
      </c>
      <c r="H12" s="670">
        <v>48</v>
      </c>
      <c r="I12" s="670">
        <v>8</v>
      </c>
      <c r="J12" s="670">
        <v>28</v>
      </c>
      <c r="K12" s="670">
        <v>0</v>
      </c>
      <c r="L12" s="670">
        <v>10</v>
      </c>
      <c r="M12" s="662" t="s">
        <v>473</v>
      </c>
      <c r="N12" s="670">
        <v>11</v>
      </c>
      <c r="O12" s="670">
        <v>0</v>
      </c>
      <c r="P12" s="670">
        <v>2</v>
      </c>
      <c r="Q12" s="670">
        <v>5</v>
      </c>
      <c r="R12" s="670">
        <v>0</v>
      </c>
      <c r="S12" s="670">
        <v>2</v>
      </c>
      <c r="T12" s="670">
        <v>1</v>
      </c>
      <c r="U12" s="1212">
        <v>151</v>
      </c>
      <c r="V12" s="1212"/>
      <c r="W12" s="1212"/>
      <c r="X12" s="1212">
        <v>294</v>
      </c>
      <c r="Y12" s="1212"/>
      <c r="Z12" s="1212"/>
    </row>
    <row r="13" spans="1:26" s="289" customFormat="1" ht="24.95" customHeight="1">
      <c r="A13" s="588" t="s">
        <v>474</v>
      </c>
      <c r="B13" s="670">
        <v>376</v>
      </c>
      <c r="C13" s="670">
        <v>195</v>
      </c>
      <c r="D13" s="670">
        <v>181</v>
      </c>
      <c r="E13" s="670">
        <v>223</v>
      </c>
      <c r="F13" s="670">
        <v>19</v>
      </c>
      <c r="G13" s="670">
        <v>41</v>
      </c>
      <c r="H13" s="670">
        <v>47</v>
      </c>
      <c r="I13" s="670">
        <v>3</v>
      </c>
      <c r="J13" s="670">
        <v>22</v>
      </c>
      <c r="K13" s="670">
        <v>0</v>
      </c>
      <c r="L13" s="670">
        <v>11</v>
      </c>
      <c r="M13" s="662" t="s">
        <v>474</v>
      </c>
      <c r="N13" s="670">
        <v>6</v>
      </c>
      <c r="O13" s="670">
        <v>0</v>
      </c>
      <c r="P13" s="670">
        <v>1</v>
      </c>
      <c r="Q13" s="670">
        <v>2</v>
      </c>
      <c r="R13" s="670">
        <v>0</v>
      </c>
      <c r="S13" s="670">
        <v>0</v>
      </c>
      <c r="T13" s="670">
        <v>1</v>
      </c>
      <c r="U13" s="1212">
        <v>118</v>
      </c>
      <c r="V13" s="1212"/>
      <c r="W13" s="1212"/>
      <c r="X13" s="1212">
        <v>258</v>
      </c>
      <c r="Y13" s="1212"/>
      <c r="Z13" s="1212"/>
    </row>
    <row r="14" spans="1:26" s="289" customFormat="1" ht="24.95" customHeight="1">
      <c r="A14" s="588" t="s">
        <v>475</v>
      </c>
      <c r="B14" s="670">
        <v>410</v>
      </c>
      <c r="C14" s="670">
        <v>202</v>
      </c>
      <c r="D14" s="670">
        <v>208</v>
      </c>
      <c r="E14" s="670">
        <v>213</v>
      </c>
      <c r="F14" s="670">
        <v>30</v>
      </c>
      <c r="G14" s="670">
        <v>42</v>
      </c>
      <c r="H14" s="670">
        <v>70</v>
      </c>
      <c r="I14" s="670">
        <v>2</v>
      </c>
      <c r="J14" s="670">
        <v>31</v>
      </c>
      <c r="K14" s="670">
        <v>2</v>
      </c>
      <c r="L14" s="670">
        <v>11</v>
      </c>
      <c r="M14" s="662" t="s">
        <v>475</v>
      </c>
      <c r="N14" s="670">
        <v>8</v>
      </c>
      <c r="O14" s="670">
        <v>0</v>
      </c>
      <c r="P14" s="670">
        <v>0</v>
      </c>
      <c r="Q14" s="670">
        <v>0</v>
      </c>
      <c r="R14" s="670">
        <v>0</v>
      </c>
      <c r="S14" s="670">
        <v>1</v>
      </c>
      <c r="T14" s="670">
        <v>0</v>
      </c>
      <c r="U14" s="1212">
        <v>151</v>
      </c>
      <c r="V14" s="1212"/>
      <c r="W14" s="1212"/>
      <c r="X14" s="1212">
        <v>259</v>
      </c>
      <c r="Y14" s="1212"/>
      <c r="Z14" s="1212"/>
    </row>
    <row r="15" spans="1:26" s="289" customFormat="1" ht="24.95" customHeight="1">
      <c r="A15" s="588" t="s">
        <v>476</v>
      </c>
      <c r="B15" s="670">
        <v>483</v>
      </c>
      <c r="C15" s="670">
        <v>238</v>
      </c>
      <c r="D15" s="670">
        <v>245</v>
      </c>
      <c r="E15" s="670">
        <v>268</v>
      </c>
      <c r="F15" s="670">
        <v>38</v>
      </c>
      <c r="G15" s="670">
        <v>37</v>
      </c>
      <c r="H15" s="670">
        <v>72</v>
      </c>
      <c r="I15" s="670">
        <v>3</v>
      </c>
      <c r="J15" s="670">
        <v>35</v>
      </c>
      <c r="K15" s="670">
        <v>1</v>
      </c>
      <c r="L15" s="670">
        <v>13</v>
      </c>
      <c r="M15" s="662" t="s">
        <v>476</v>
      </c>
      <c r="N15" s="670">
        <v>7</v>
      </c>
      <c r="O15" s="670">
        <v>1</v>
      </c>
      <c r="P15" s="670">
        <v>4</v>
      </c>
      <c r="Q15" s="670">
        <v>3</v>
      </c>
      <c r="R15" s="670">
        <v>0</v>
      </c>
      <c r="S15" s="670">
        <v>1</v>
      </c>
      <c r="T15" s="670">
        <v>0</v>
      </c>
      <c r="U15" s="1212">
        <v>158</v>
      </c>
      <c r="V15" s="1212"/>
      <c r="W15" s="1212"/>
      <c r="X15" s="1212">
        <v>325</v>
      </c>
      <c r="Y15" s="1212"/>
      <c r="Z15" s="1212"/>
    </row>
    <row r="16" spans="1:26" s="289" customFormat="1" ht="24.95" customHeight="1">
      <c r="A16" s="588" t="s">
        <v>477</v>
      </c>
      <c r="B16" s="670">
        <v>268</v>
      </c>
      <c r="C16" s="670">
        <v>136</v>
      </c>
      <c r="D16" s="670">
        <v>132</v>
      </c>
      <c r="E16" s="670">
        <v>151</v>
      </c>
      <c r="F16" s="670">
        <v>13</v>
      </c>
      <c r="G16" s="670">
        <v>30</v>
      </c>
      <c r="H16" s="670">
        <v>40</v>
      </c>
      <c r="I16" s="670">
        <v>1</v>
      </c>
      <c r="J16" s="670">
        <v>9</v>
      </c>
      <c r="K16" s="670">
        <v>0</v>
      </c>
      <c r="L16" s="670">
        <v>15</v>
      </c>
      <c r="M16" s="662" t="s">
        <v>477</v>
      </c>
      <c r="N16" s="670">
        <v>3</v>
      </c>
      <c r="O16" s="670">
        <v>0</v>
      </c>
      <c r="P16" s="670">
        <v>0</v>
      </c>
      <c r="Q16" s="670">
        <v>1</v>
      </c>
      <c r="R16" s="670">
        <v>1</v>
      </c>
      <c r="S16" s="670">
        <v>4</v>
      </c>
      <c r="T16" s="670">
        <v>0</v>
      </c>
      <c r="U16" s="1212">
        <v>70</v>
      </c>
      <c r="V16" s="1212"/>
      <c r="W16" s="1212"/>
      <c r="X16" s="1212">
        <v>198</v>
      </c>
      <c r="Y16" s="1212"/>
      <c r="Z16" s="1212"/>
    </row>
    <row r="17" spans="1:26" s="289" customFormat="1" ht="24.95" customHeight="1">
      <c r="A17" s="588" t="s">
        <v>478</v>
      </c>
      <c r="B17" s="670">
        <v>281</v>
      </c>
      <c r="C17" s="670">
        <v>147</v>
      </c>
      <c r="D17" s="670">
        <v>134</v>
      </c>
      <c r="E17" s="670">
        <v>144</v>
      </c>
      <c r="F17" s="670">
        <v>16</v>
      </c>
      <c r="G17" s="670">
        <v>32</v>
      </c>
      <c r="H17" s="670">
        <v>55</v>
      </c>
      <c r="I17" s="670">
        <v>1</v>
      </c>
      <c r="J17" s="670">
        <v>16</v>
      </c>
      <c r="K17" s="670">
        <v>0</v>
      </c>
      <c r="L17" s="670">
        <v>8</v>
      </c>
      <c r="M17" s="662" t="s">
        <v>478</v>
      </c>
      <c r="N17" s="670">
        <v>4</v>
      </c>
      <c r="O17" s="670">
        <v>1</v>
      </c>
      <c r="P17" s="670">
        <v>1</v>
      </c>
      <c r="Q17" s="670">
        <v>0</v>
      </c>
      <c r="R17" s="670">
        <v>0</v>
      </c>
      <c r="S17" s="670">
        <v>2</v>
      </c>
      <c r="T17" s="670">
        <v>1</v>
      </c>
      <c r="U17" s="1212">
        <v>108</v>
      </c>
      <c r="V17" s="1212"/>
      <c r="W17" s="1212"/>
      <c r="X17" s="1212">
        <v>173</v>
      </c>
      <c r="Y17" s="1212"/>
      <c r="Z17" s="1212"/>
    </row>
    <row r="18" spans="1:26" s="289" customFormat="1" ht="24.95" customHeight="1">
      <c r="A18" s="588" t="s">
        <v>479</v>
      </c>
      <c r="B18" s="670">
        <v>270</v>
      </c>
      <c r="C18" s="670">
        <v>139</v>
      </c>
      <c r="D18" s="670">
        <v>131</v>
      </c>
      <c r="E18" s="670">
        <v>154</v>
      </c>
      <c r="F18" s="670">
        <v>12</v>
      </c>
      <c r="G18" s="670">
        <v>31</v>
      </c>
      <c r="H18" s="670">
        <v>43</v>
      </c>
      <c r="I18" s="670">
        <v>3</v>
      </c>
      <c r="J18" s="670">
        <v>15</v>
      </c>
      <c r="K18" s="670">
        <v>2</v>
      </c>
      <c r="L18" s="670">
        <v>3</v>
      </c>
      <c r="M18" s="662" t="s">
        <v>479</v>
      </c>
      <c r="N18" s="670">
        <v>6</v>
      </c>
      <c r="O18" s="670">
        <v>0</v>
      </c>
      <c r="P18" s="670">
        <v>0</v>
      </c>
      <c r="Q18" s="670">
        <v>0</v>
      </c>
      <c r="R18" s="670">
        <v>0</v>
      </c>
      <c r="S18" s="670">
        <v>1</v>
      </c>
      <c r="T18" s="670">
        <v>0</v>
      </c>
      <c r="U18" s="1212">
        <v>80</v>
      </c>
      <c r="V18" s="1212"/>
      <c r="W18" s="1212"/>
      <c r="X18" s="1212">
        <v>190</v>
      </c>
      <c r="Y18" s="1212"/>
      <c r="Z18" s="1212"/>
    </row>
    <row r="19" spans="1:26" s="289" customFormat="1" ht="24.95" customHeight="1">
      <c r="A19" s="588" t="s">
        <v>480</v>
      </c>
      <c r="B19" s="670">
        <v>118</v>
      </c>
      <c r="C19" s="670">
        <v>57</v>
      </c>
      <c r="D19" s="670">
        <v>61</v>
      </c>
      <c r="E19" s="670">
        <v>71</v>
      </c>
      <c r="F19" s="670">
        <v>6</v>
      </c>
      <c r="G19" s="670">
        <v>11</v>
      </c>
      <c r="H19" s="670">
        <v>14</v>
      </c>
      <c r="I19" s="670">
        <v>2</v>
      </c>
      <c r="J19" s="670">
        <v>8</v>
      </c>
      <c r="K19" s="670">
        <v>0</v>
      </c>
      <c r="L19" s="670">
        <v>1</v>
      </c>
      <c r="M19" s="662" t="s">
        <v>480</v>
      </c>
      <c r="N19" s="670">
        <v>3</v>
      </c>
      <c r="O19" s="670">
        <v>0</v>
      </c>
      <c r="P19" s="670">
        <v>1</v>
      </c>
      <c r="Q19" s="670">
        <v>1</v>
      </c>
      <c r="R19" s="670">
        <v>0</v>
      </c>
      <c r="S19" s="670">
        <v>0</v>
      </c>
      <c r="T19" s="670">
        <v>0</v>
      </c>
      <c r="U19" s="1212">
        <v>42</v>
      </c>
      <c r="V19" s="1212"/>
      <c r="W19" s="1212"/>
      <c r="X19" s="1212">
        <v>76</v>
      </c>
      <c r="Y19" s="1212"/>
      <c r="Z19" s="1212"/>
    </row>
    <row r="20" spans="1:26" s="289" customFormat="1" ht="24.95" customHeight="1">
      <c r="A20" s="588" t="s">
        <v>481</v>
      </c>
      <c r="B20" s="670">
        <v>215</v>
      </c>
      <c r="C20" s="670">
        <v>119</v>
      </c>
      <c r="D20" s="670">
        <v>96</v>
      </c>
      <c r="E20" s="670">
        <v>128</v>
      </c>
      <c r="F20" s="670">
        <v>13</v>
      </c>
      <c r="G20" s="670">
        <v>19</v>
      </c>
      <c r="H20" s="670">
        <v>29</v>
      </c>
      <c r="I20" s="670">
        <v>0</v>
      </c>
      <c r="J20" s="670">
        <v>17</v>
      </c>
      <c r="K20" s="670">
        <v>1</v>
      </c>
      <c r="L20" s="670">
        <v>2</v>
      </c>
      <c r="M20" s="662" t="s">
        <v>481</v>
      </c>
      <c r="N20" s="670">
        <v>3</v>
      </c>
      <c r="O20" s="670">
        <v>1</v>
      </c>
      <c r="P20" s="670">
        <v>1</v>
      </c>
      <c r="Q20" s="670">
        <v>0</v>
      </c>
      <c r="R20" s="670">
        <v>0</v>
      </c>
      <c r="S20" s="670">
        <v>1</v>
      </c>
      <c r="T20" s="670">
        <v>0</v>
      </c>
      <c r="U20" s="1212">
        <v>72</v>
      </c>
      <c r="V20" s="1212"/>
      <c r="W20" s="1212"/>
      <c r="X20" s="1212">
        <v>143</v>
      </c>
      <c r="Y20" s="1212"/>
      <c r="Z20" s="1212"/>
    </row>
    <row r="21" spans="1:26" s="289" customFormat="1" ht="24.95" customHeight="1" thickBot="1">
      <c r="A21" s="570" t="s">
        <v>482</v>
      </c>
      <c r="B21" s="667">
        <v>92</v>
      </c>
      <c r="C21" s="667">
        <v>48</v>
      </c>
      <c r="D21" s="667">
        <v>44</v>
      </c>
      <c r="E21" s="667">
        <v>42</v>
      </c>
      <c r="F21" s="667">
        <v>10</v>
      </c>
      <c r="G21" s="667">
        <v>10</v>
      </c>
      <c r="H21" s="667">
        <v>10</v>
      </c>
      <c r="I21" s="667">
        <v>2</v>
      </c>
      <c r="J21" s="667">
        <v>6</v>
      </c>
      <c r="K21" s="667">
        <v>0</v>
      </c>
      <c r="L21" s="667">
        <v>7</v>
      </c>
      <c r="M21" s="664" t="s">
        <v>482</v>
      </c>
      <c r="N21" s="667">
        <v>3</v>
      </c>
      <c r="O21" s="667">
        <v>0</v>
      </c>
      <c r="P21" s="667">
        <v>0</v>
      </c>
      <c r="Q21" s="667">
        <v>1</v>
      </c>
      <c r="R21" s="667">
        <v>0</v>
      </c>
      <c r="S21" s="667">
        <v>1</v>
      </c>
      <c r="T21" s="667">
        <v>0</v>
      </c>
      <c r="U21" s="1213">
        <v>38</v>
      </c>
      <c r="V21" s="1213"/>
      <c r="W21" s="1213"/>
      <c r="X21" s="1213">
        <v>54</v>
      </c>
      <c r="Y21" s="1213"/>
      <c r="Z21" s="1213"/>
    </row>
    <row r="22" spans="1:26" s="652" customFormat="1" ht="24.95" customHeight="1">
      <c r="A22" s="657" t="s">
        <v>1</v>
      </c>
      <c r="B22" s="750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657" t="s">
        <v>1</v>
      </c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</row>
    <row r="23" spans="1:26" s="284" customFormat="1" ht="24" customHeight="1">
      <c r="A23" s="291"/>
      <c r="B23" s="291"/>
      <c r="C23" s="657"/>
      <c r="D23" s="657"/>
      <c r="E23" s="291"/>
      <c r="F23" s="291"/>
      <c r="G23" s="291"/>
      <c r="H23" s="291"/>
      <c r="I23" s="291"/>
      <c r="J23" s="291"/>
      <c r="K23" s="291"/>
      <c r="L23" s="291"/>
      <c r="M23" s="291" t="s">
        <v>643</v>
      </c>
      <c r="N23" s="657"/>
      <c r="O23" s="657"/>
      <c r="P23" s="291"/>
      <c r="Q23" s="291"/>
      <c r="R23" s="291"/>
      <c r="S23" s="291"/>
      <c r="T23" s="291"/>
      <c r="U23" s="291"/>
      <c r="V23" s="291"/>
      <c r="W23" s="291"/>
      <c r="X23" s="291"/>
      <c r="Y23" s="289"/>
      <c r="Z23" s="289"/>
    </row>
    <row r="24" spans="1:26" ht="14.25" customHeight="1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0"/>
      <c r="Z24" s="290"/>
    </row>
    <row r="25" spans="1:26" ht="14.25" customHeight="1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0"/>
      <c r="Z25" s="290"/>
    </row>
    <row r="26" spans="1:26" ht="14.25" customHeight="1">
      <c r="E26" s="293"/>
      <c r="F26" s="293"/>
      <c r="G26" s="293"/>
      <c r="H26" s="293"/>
      <c r="I26" s="293"/>
      <c r="J26" s="293"/>
      <c r="K26" s="293"/>
      <c r="L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</row>
    <row r="27" spans="1:26" ht="14.25" customHeight="1"/>
    <row r="28" spans="1:26" ht="9.75" customHeight="1"/>
    <row r="29" spans="1:26" s="294" customFormat="1" ht="15.75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2"/>
      <c r="Z29" s="282"/>
    </row>
  </sheetData>
  <mergeCells count="35">
    <mergeCell ref="U18:W18"/>
    <mergeCell ref="U19:W19"/>
    <mergeCell ref="U20:W20"/>
    <mergeCell ref="U21:W21"/>
    <mergeCell ref="X10:Z10"/>
    <mergeCell ref="X11:Z11"/>
    <mergeCell ref="X12:Z12"/>
    <mergeCell ref="X13:Z13"/>
    <mergeCell ref="X14:Z14"/>
    <mergeCell ref="X15:Z15"/>
    <mergeCell ref="X16:Z16"/>
    <mergeCell ref="X17:Z17"/>
    <mergeCell ref="X18:Z18"/>
    <mergeCell ref="X19:Z19"/>
    <mergeCell ref="X20:Z20"/>
    <mergeCell ref="X21:Z21"/>
    <mergeCell ref="U13:W13"/>
    <mergeCell ref="U14:W14"/>
    <mergeCell ref="U15:W15"/>
    <mergeCell ref="U16:W16"/>
    <mergeCell ref="U17:W17"/>
    <mergeCell ref="U9:W9"/>
    <mergeCell ref="X9:Z9"/>
    <mergeCell ref="U10:W10"/>
    <mergeCell ref="U11:W11"/>
    <mergeCell ref="U12:W12"/>
    <mergeCell ref="A1:L1"/>
    <mergeCell ref="M1:Z1"/>
    <mergeCell ref="E3:L3"/>
    <mergeCell ref="A3:A4"/>
    <mergeCell ref="M3:M4"/>
    <mergeCell ref="W2:Z2"/>
    <mergeCell ref="U3:Z3"/>
    <mergeCell ref="B3:D3"/>
    <mergeCell ref="N3:T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81" firstPageNumber="314" orientation="portrait" useFirstPageNumber="1" horizontalDpi="300" verticalDpi="300" r:id="rId1"/>
  <headerFooter alignWithMargins="0"/>
  <colBreaks count="1" manualBreakCount="1">
    <brk id="12" max="2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="85" zoomScaleSheetLayoutView="85" workbookViewId="0">
      <selection activeCell="K11" sqref="K11"/>
    </sheetView>
  </sheetViews>
  <sheetFormatPr defaultRowHeight="16.5"/>
  <cols>
    <col min="1" max="1" width="7.21875" style="281" customWidth="1"/>
    <col min="2" max="6" width="8.77734375" style="281" customWidth="1"/>
    <col min="7" max="7" width="9.109375" style="281" bestFit="1" customWidth="1"/>
    <col min="8" max="9" width="8.77734375" style="281" customWidth="1"/>
    <col min="10" max="16384" width="8.88671875" style="282"/>
  </cols>
  <sheetData>
    <row r="1" spans="1:9" s="283" customFormat="1" ht="54.95" customHeight="1">
      <c r="A1" s="1136" t="s">
        <v>734</v>
      </c>
      <c r="B1" s="1136"/>
      <c r="C1" s="1136"/>
      <c r="D1" s="1136"/>
      <c r="E1" s="1136"/>
      <c r="F1" s="1136"/>
      <c r="G1" s="1136"/>
      <c r="H1" s="1136"/>
      <c r="I1" s="1136"/>
    </row>
    <row r="2" spans="1:9" s="284" customFormat="1" ht="21" customHeight="1" thickBot="1">
      <c r="A2" s="307"/>
      <c r="B2" s="307"/>
      <c r="C2" s="307"/>
      <c r="D2" s="307"/>
      <c r="E2" s="307"/>
      <c r="F2" s="307"/>
      <c r="G2" s="1203" t="s">
        <v>658</v>
      </c>
      <c r="H2" s="928"/>
      <c r="I2" s="928"/>
    </row>
    <row r="3" spans="1:9" s="406" customFormat="1" ht="45.75" customHeight="1">
      <c r="A3" s="1167" t="s">
        <v>72</v>
      </c>
      <c r="B3" s="1201" t="s">
        <v>383</v>
      </c>
      <c r="C3" s="1214"/>
      <c r="D3" s="1215" t="s">
        <v>386</v>
      </c>
      <c r="E3" s="1214"/>
      <c r="F3" s="1215" t="s">
        <v>387</v>
      </c>
      <c r="G3" s="1214"/>
      <c r="H3" s="1215" t="s">
        <v>388</v>
      </c>
      <c r="I3" s="1202"/>
    </row>
    <row r="4" spans="1:9" s="406" customFormat="1" ht="42" customHeight="1">
      <c r="A4" s="1168"/>
      <c r="B4" s="461" t="s">
        <v>384</v>
      </c>
      <c r="C4" s="461" t="s">
        <v>385</v>
      </c>
      <c r="D4" s="461" t="s">
        <v>384</v>
      </c>
      <c r="E4" s="461" t="s">
        <v>385</v>
      </c>
      <c r="F4" s="461" t="s">
        <v>384</v>
      </c>
      <c r="G4" s="461" t="s">
        <v>385</v>
      </c>
      <c r="H4" s="461" t="s">
        <v>384</v>
      </c>
      <c r="I4" s="461" t="s">
        <v>385</v>
      </c>
    </row>
    <row r="5" spans="1:9" s="538" customFormat="1" ht="24.95" customHeight="1">
      <c r="A5" s="588">
        <v>2016</v>
      </c>
      <c r="B5" s="606">
        <v>111</v>
      </c>
      <c r="C5" s="606">
        <v>305</v>
      </c>
      <c r="D5" s="606">
        <v>101</v>
      </c>
      <c r="E5" s="606">
        <v>283</v>
      </c>
      <c r="F5" s="606">
        <v>10</v>
      </c>
      <c r="G5" s="606">
        <v>22</v>
      </c>
      <c r="H5" s="606" t="s">
        <v>0</v>
      </c>
      <c r="I5" s="606" t="s">
        <v>0</v>
      </c>
    </row>
    <row r="6" spans="1:9" s="538" customFormat="1" ht="24.95" customHeight="1">
      <c r="A6" s="588">
        <v>2017</v>
      </c>
      <c r="B6" s="606">
        <v>205</v>
      </c>
      <c r="C6" s="606">
        <v>437</v>
      </c>
      <c r="D6" s="606">
        <v>84</v>
      </c>
      <c r="E6" s="606">
        <v>244</v>
      </c>
      <c r="F6" s="606">
        <v>37</v>
      </c>
      <c r="G6" s="606">
        <v>69</v>
      </c>
      <c r="H6" s="606">
        <v>84</v>
      </c>
      <c r="I6" s="606">
        <v>124</v>
      </c>
    </row>
    <row r="7" spans="1:9" s="288" customFormat="1" ht="24.95" customHeight="1">
      <c r="A7" s="613">
        <v>2018</v>
      </c>
      <c r="B7" s="670">
        <v>124</v>
      </c>
      <c r="C7" s="670">
        <v>324</v>
      </c>
      <c r="D7" s="670">
        <v>50</v>
      </c>
      <c r="E7" s="670">
        <v>186</v>
      </c>
      <c r="F7" s="670">
        <v>74</v>
      </c>
      <c r="G7" s="670">
        <v>138</v>
      </c>
      <c r="H7" s="668">
        <v>0</v>
      </c>
      <c r="I7" s="670">
        <v>0</v>
      </c>
    </row>
    <row r="8" spans="1:9" s="288" customFormat="1" ht="24.95" customHeight="1">
      <c r="A8" s="642">
        <v>2019</v>
      </c>
      <c r="B8" s="669">
        <f t="shared" ref="B8:E8" si="0">SUM(B9:B20)</f>
        <v>2408</v>
      </c>
      <c r="C8" s="669">
        <f t="shared" si="0"/>
        <v>2776</v>
      </c>
      <c r="D8" s="669">
        <f t="shared" si="0"/>
        <v>84</v>
      </c>
      <c r="E8" s="669">
        <f t="shared" si="0"/>
        <v>220</v>
      </c>
      <c r="F8" s="669">
        <f>SUM(F9:F20)</f>
        <v>2324</v>
      </c>
      <c r="G8" s="669">
        <f>SUM(G9:G20)</f>
        <v>2556</v>
      </c>
      <c r="H8" s="669">
        <f t="shared" ref="H8:I8" si="1">SUM(H9:H20)</f>
        <v>0</v>
      </c>
      <c r="I8" s="669">
        <f t="shared" si="1"/>
        <v>0</v>
      </c>
    </row>
    <row r="9" spans="1:9" s="289" customFormat="1" ht="24.95" customHeight="1">
      <c r="A9" s="588" t="s">
        <v>36</v>
      </c>
      <c r="B9" s="750">
        <f>D9+F9</f>
        <v>640</v>
      </c>
      <c r="C9" s="750">
        <f>E9+G9</f>
        <v>870</v>
      </c>
      <c r="D9" s="750">
        <v>40</v>
      </c>
      <c r="E9" s="750">
        <v>106</v>
      </c>
      <c r="F9" s="670">
        <v>600</v>
      </c>
      <c r="G9" s="670">
        <v>764</v>
      </c>
      <c r="H9" s="668"/>
      <c r="I9" s="666"/>
    </row>
    <row r="10" spans="1:9" s="289" customFormat="1" ht="24.95" customHeight="1">
      <c r="A10" s="588" t="s">
        <v>37</v>
      </c>
      <c r="B10" s="750">
        <f t="shared" ref="B10:C20" si="2">D10+F10</f>
        <v>521</v>
      </c>
      <c r="C10" s="750">
        <f t="shared" si="2"/>
        <v>206</v>
      </c>
      <c r="D10" s="750">
        <v>6</v>
      </c>
      <c r="E10" s="750">
        <v>13</v>
      </c>
      <c r="F10" s="670">
        <v>515</v>
      </c>
      <c r="G10" s="670">
        <v>193</v>
      </c>
      <c r="H10" s="668"/>
      <c r="I10" s="666"/>
    </row>
    <row r="11" spans="1:9" s="289" customFormat="1" ht="24.95" customHeight="1">
      <c r="A11" s="588" t="s">
        <v>38</v>
      </c>
      <c r="B11" s="750">
        <f t="shared" si="2"/>
        <v>194</v>
      </c>
      <c r="C11" s="750">
        <f t="shared" si="2"/>
        <v>282</v>
      </c>
      <c r="D11" s="750">
        <v>8</v>
      </c>
      <c r="E11" s="750">
        <v>20</v>
      </c>
      <c r="F11" s="670">
        <v>186</v>
      </c>
      <c r="G11" s="670">
        <v>262</v>
      </c>
      <c r="H11" s="668"/>
      <c r="I11" s="666"/>
    </row>
    <row r="12" spans="1:9" s="289" customFormat="1" ht="24.95" customHeight="1">
      <c r="A12" s="588" t="s">
        <v>39</v>
      </c>
      <c r="B12" s="750">
        <f t="shared" si="2"/>
        <v>146</v>
      </c>
      <c r="C12" s="750">
        <f t="shared" si="2"/>
        <v>189</v>
      </c>
      <c r="D12" s="750">
        <v>2</v>
      </c>
      <c r="E12" s="750">
        <v>6</v>
      </c>
      <c r="F12" s="670">
        <v>144</v>
      </c>
      <c r="G12" s="670">
        <v>183</v>
      </c>
      <c r="H12" s="668"/>
      <c r="I12" s="666"/>
    </row>
    <row r="13" spans="1:9" s="289" customFormat="1" ht="24.95" customHeight="1">
      <c r="A13" s="588" t="s">
        <v>40</v>
      </c>
      <c r="B13" s="750">
        <f t="shared" si="2"/>
        <v>179</v>
      </c>
      <c r="C13" s="750">
        <f t="shared" si="2"/>
        <v>252</v>
      </c>
      <c r="D13" s="750">
        <v>3</v>
      </c>
      <c r="E13" s="750">
        <v>8</v>
      </c>
      <c r="F13" s="670">
        <v>176</v>
      </c>
      <c r="G13" s="670">
        <v>244</v>
      </c>
      <c r="H13" s="668"/>
      <c r="I13" s="666"/>
    </row>
    <row r="14" spans="1:9" s="289" customFormat="1" ht="24.95" customHeight="1">
      <c r="A14" s="588" t="s">
        <v>41</v>
      </c>
      <c r="B14" s="750">
        <f t="shared" si="2"/>
        <v>158</v>
      </c>
      <c r="C14" s="750">
        <f t="shared" si="2"/>
        <v>207</v>
      </c>
      <c r="D14" s="750">
        <v>6</v>
      </c>
      <c r="E14" s="750">
        <v>18</v>
      </c>
      <c r="F14" s="670">
        <v>152</v>
      </c>
      <c r="G14" s="670">
        <v>189</v>
      </c>
      <c r="H14" s="668"/>
      <c r="I14" s="666"/>
    </row>
    <row r="15" spans="1:9" s="289" customFormat="1" ht="24.95" customHeight="1">
      <c r="A15" s="588" t="s">
        <v>42</v>
      </c>
      <c r="B15" s="750">
        <f t="shared" si="2"/>
        <v>103</v>
      </c>
      <c r="C15" s="750">
        <f t="shared" si="2"/>
        <v>126</v>
      </c>
      <c r="D15" s="750">
        <v>2</v>
      </c>
      <c r="E15" s="750">
        <v>6</v>
      </c>
      <c r="F15" s="670">
        <v>101</v>
      </c>
      <c r="G15" s="670">
        <v>120</v>
      </c>
      <c r="H15" s="668"/>
      <c r="I15" s="666"/>
    </row>
    <row r="16" spans="1:9" s="289" customFormat="1" ht="24.95" customHeight="1">
      <c r="A16" s="588" t="s">
        <v>43</v>
      </c>
      <c r="B16" s="750">
        <f t="shared" si="2"/>
        <v>123</v>
      </c>
      <c r="C16" s="750">
        <f t="shared" si="2"/>
        <v>162</v>
      </c>
      <c r="D16" s="750">
        <v>3</v>
      </c>
      <c r="E16" s="750">
        <v>9</v>
      </c>
      <c r="F16" s="670">
        <v>120</v>
      </c>
      <c r="G16" s="670">
        <v>153</v>
      </c>
      <c r="H16" s="668"/>
      <c r="I16" s="666"/>
    </row>
    <row r="17" spans="1:9" s="289" customFormat="1" ht="24.95" customHeight="1">
      <c r="A17" s="588" t="s">
        <v>44</v>
      </c>
      <c r="B17" s="750">
        <f t="shared" si="2"/>
        <v>151</v>
      </c>
      <c r="C17" s="750">
        <f t="shared" si="2"/>
        <v>191</v>
      </c>
      <c r="D17" s="750">
        <v>2</v>
      </c>
      <c r="E17" s="750">
        <v>6</v>
      </c>
      <c r="F17" s="670">
        <v>149</v>
      </c>
      <c r="G17" s="670">
        <v>185</v>
      </c>
      <c r="H17" s="668"/>
      <c r="I17" s="666"/>
    </row>
    <row r="18" spans="1:9" s="289" customFormat="1" ht="24.95" customHeight="1">
      <c r="A18" s="588" t="s">
        <v>45</v>
      </c>
      <c r="B18" s="750">
        <f t="shared" si="2"/>
        <v>46</v>
      </c>
      <c r="C18" s="750">
        <f t="shared" si="2"/>
        <v>70</v>
      </c>
      <c r="D18" s="750">
        <v>1</v>
      </c>
      <c r="E18" s="750">
        <v>2</v>
      </c>
      <c r="F18" s="670">
        <v>45</v>
      </c>
      <c r="G18" s="670">
        <v>68</v>
      </c>
      <c r="H18" s="668"/>
      <c r="I18" s="666"/>
    </row>
    <row r="19" spans="1:9" s="289" customFormat="1" ht="24.95" customHeight="1">
      <c r="A19" s="588" t="s">
        <v>46</v>
      </c>
      <c r="B19" s="750">
        <f t="shared" si="2"/>
        <v>95</v>
      </c>
      <c r="C19" s="750">
        <f t="shared" si="2"/>
        <v>149</v>
      </c>
      <c r="D19" s="750">
        <v>7</v>
      </c>
      <c r="E19" s="750">
        <v>17</v>
      </c>
      <c r="F19" s="670">
        <v>88</v>
      </c>
      <c r="G19" s="670">
        <v>132</v>
      </c>
      <c r="H19" s="668"/>
      <c r="I19" s="666"/>
    </row>
    <row r="20" spans="1:9" s="289" customFormat="1" ht="24.95" customHeight="1" thickBot="1">
      <c r="A20" s="570" t="s">
        <v>47</v>
      </c>
      <c r="B20" s="910">
        <f t="shared" si="2"/>
        <v>52</v>
      </c>
      <c r="C20" s="910">
        <f t="shared" si="2"/>
        <v>72</v>
      </c>
      <c r="D20" s="910">
        <v>4</v>
      </c>
      <c r="E20" s="910">
        <v>9</v>
      </c>
      <c r="F20" s="667">
        <v>48</v>
      </c>
      <c r="G20" s="667">
        <v>63</v>
      </c>
      <c r="H20" s="667"/>
      <c r="I20" s="667"/>
    </row>
    <row r="21" spans="1:9" s="284" customFormat="1" ht="24" customHeight="1">
      <c r="A21" s="291" t="s">
        <v>657</v>
      </c>
      <c r="B21" s="291"/>
      <c r="C21" s="291"/>
      <c r="D21" s="291"/>
      <c r="E21" s="291"/>
      <c r="F21" s="291"/>
      <c r="G21" s="291"/>
      <c r="H21" s="291"/>
      <c r="I21" s="291"/>
    </row>
    <row r="22" spans="1:9" ht="14.25" customHeight="1">
      <c r="A22" s="292"/>
      <c r="B22" s="292"/>
      <c r="C22" s="292"/>
      <c r="D22" s="292"/>
      <c r="E22" s="292"/>
      <c r="F22" s="292"/>
      <c r="G22" s="292"/>
      <c r="H22" s="292"/>
      <c r="I22" s="292"/>
    </row>
    <row r="23" spans="1:9" ht="14.25" customHeight="1">
      <c r="A23" s="292"/>
      <c r="B23" s="292"/>
      <c r="C23" s="292"/>
      <c r="D23" s="292"/>
      <c r="E23" s="292"/>
      <c r="F23" s="292"/>
      <c r="G23" s="292"/>
      <c r="H23" s="292"/>
      <c r="I23" s="292"/>
    </row>
    <row r="24" spans="1:9" ht="14.25" customHeight="1">
      <c r="C24" s="293"/>
      <c r="D24" s="293"/>
      <c r="E24" s="293"/>
      <c r="F24" s="293"/>
      <c r="G24" s="293"/>
      <c r="H24" s="293"/>
      <c r="I24" s="293"/>
    </row>
    <row r="25" spans="1:9" ht="14.25" customHeight="1"/>
    <row r="26" spans="1:9" ht="9.75" customHeight="1"/>
    <row r="27" spans="1:9" s="294" customFormat="1" ht="15.75" customHeight="1">
      <c r="A27" s="281"/>
      <c r="B27" s="281"/>
      <c r="C27" s="281"/>
      <c r="D27" s="281"/>
      <c r="E27" s="281"/>
      <c r="F27" s="281"/>
      <c r="G27" s="281"/>
      <c r="H27" s="281"/>
      <c r="I27" s="281"/>
    </row>
  </sheetData>
  <mergeCells count="7">
    <mergeCell ref="A1:I1"/>
    <mergeCell ref="B3:C3"/>
    <mergeCell ref="D3:E3"/>
    <mergeCell ref="F3:G3"/>
    <mergeCell ref="H3:I3"/>
    <mergeCell ref="A3:A4"/>
    <mergeCell ref="G2:I2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83" firstPageNumber="314" orientation="portrait" useFirstPageNumber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="85" zoomScaleSheetLayoutView="85" workbookViewId="0">
      <selection activeCell="F11" sqref="F11"/>
    </sheetView>
  </sheetViews>
  <sheetFormatPr defaultRowHeight="16.5"/>
  <cols>
    <col min="1" max="1" width="10.77734375" style="281" customWidth="1"/>
    <col min="2" max="4" width="15.77734375" style="281" customWidth="1"/>
    <col min="5" max="16384" width="8.88671875" style="282"/>
  </cols>
  <sheetData>
    <row r="1" spans="1:4" s="283" customFormat="1" ht="70.5" customHeight="1">
      <c r="A1" s="1135" t="s">
        <v>735</v>
      </c>
      <c r="B1" s="1136"/>
      <c r="C1" s="1136"/>
      <c r="D1" s="1136"/>
    </row>
    <row r="2" spans="1:4" s="284" customFormat="1" ht="21" customHeight="1" thickBot="1">
      <c r="A2" s="307"/>
      <c r="B2" s="307"/>
      <c r="C2" s="307"/>
      <c r="D2" s="313" t="s">
        <v>500</v>
      </c>
    </row>
    <row r="3" spans="1:4" s="285" customFormat="1" ht="30" customHeight="1">
      <c r="A3" s="394" t="s">
        <v>21</v>
      </c>
      <c r="B3" s="395" t="s">
        <v>389</v>
      </c>
      <c r="C3" s="465" t="s">
        <v>502</v>
      </c>
      <c r="D3" s="466" t="s">
        <v>390</v>
      </c>
    </row>
    <row r="4" spans="1:4" s="286" customFormat="1" ht="24.95" customHeight="1">
      <c r="A4" s="295">
        <v>2015</v>
      </c>
      <c r="B4" s="296">
        <v>6</v>
      </c>
      <c r="C4" s="298">
        <v>2</v>
      </c>
      <c r="D4" s="298">
        <v>4</v>
      </c>
    </row>
    <row r="5" spans="1:4" s="286" customFormat="1" ht="24.95" customHeight="1">
      <c r="A5" s="295">
        <v>2016</v>
      </c>
      <c r="B5" s="296">
        <v>7</v>
      </c>
      <c r="C5" s="298">
        <v>2</v>
      </c>
      <c r="D5" s="298">
        <v>5</v>
      </c>
    </row>
    <row r="6" spans="1:4" s="286" customFormat="1" ht="24.95" customHeight="1">
      <c r="A6" s="588">
        <v>2017</v>
      </c>
      <c r="B6" s="539">
        <v>7</v>
      </c>
      <c r="C6" s="539">
        <v>2</v>
      </c>
      <c r="D6" s="539">
        <v>5</v>
      </c>
    </row>
    <row r="7" spans="1:4" s="286" customFormat="1" ht="24.95" customHeight="1">
      <c r="A7" s="833">
        <v>2018</v>
      </c>
      <c r="B7" s="660">
        <v>7</v>
      </c>
      <c r="C7" s="660">
        <v>2</v>
      </c>
      <c r="D7" s="660">
        <v>5</v>
      </c>
    </row>
    <row r="8" spans="1:4" s="286" customFormat="1" ht="24.95" customHeight="1">
      <c r="A8" s="642">
        <v>2019</v>
      </c>
      <c r="B8" s="665">
        <f>SUM(B9:B20)</f>
        <v>7</v>
      </c>
      <c r="C8" s="665">
        <f t="shared" ref="C8:D8" si="0">SUM(C9:C20)</f>
        <v>2</v>
      </c>
      <c r="D8" s="665">
        <f t="shared" si="0"/>
        <v>5</v>
      </c>
    </row>
    <row r="9" spans="1:4" s="289" customFormat="1" ht="24.95" customHeight="1">
      <c r="A9" s="295" t="s">
        <v>36</v>
      </c>
      <c r="B9" s="660">
        <v>5</v>
      </c>
      <c r="C9" s="660">
        <v>2</v>
      </c>
      <c r="D9" s="660">
        <v>3</v>
      </c>
    </row>
    <row r="10" spans="1:4" s="289" customFormat="1" ht="24.95" customHeight="1">
      <c r="A10" s="295" t="s">
        <v>37</v>
      </c>
      <c r="B10" s="660">
        <v>0</v>
      </c>
      <c r="C10" s="660">
        <v>0</v>
      </c>
      <c r="D10" s="660" t="s">
        <v>0</v>
      </c>
    </row>
    <row r="11" spans="1:4" s="289" customFormat="1" ht="24.95" customHeight="1">
      <c r="A11" s="295" t="s">
        <v>38</v>
      </c>
      <c r="B11" s="660">
        <v>1</v>
      </c>
      <c r="C11" s="660">
        <v>0</v>
      </c>
      <c r="D11" s="660">
        <v>1</v>
      </c>
    </row>
    <row r="12" spans="1:4" s="289" customFormat="1" ht="24.95" customHeight="1">
      <c r="A12" s="295" t="s">
        <v>39</v>
      </c>
      <c r="B12" s="660">
        <v>0</v>
      </c>
      <c r="C12" s="660">
        <v>0</v>
      </c>
      <c r="D12" s="660" t="s">
        <v>0</v>
      </c>
    </row>
    <row r="13" spans="1:4" s="289" customFormat="1" ht="24.95" customHeight="1">
      <c r="A13" s="295" t="s">
        <v>40</v>
      </c>
      <c r="B13" s="660">
        <v>0</v>
      </c>
      <c r="C13" s="660">
        <v>0</v>
      </c>
      <c r="D13" s="660" t="s">
        <v>0</v>
      </c>
    </row>
    <row r="14" spans="1:4" s="289" customFormat="1" ht="24.95" customHeight="1">
      <c r="A14" s="295" t="s">
        <v>41</v>
      </c>
      <c r="B14" s="660">
        <v>1</v>
      </c>
      <c r="C14" s="660">
        <v>0</v>
      </c>
      <c r="D14" s="660">
        <v>1</v>
      </c>
    </row>
    <row r="15" spans="1:4" s="289" customFormat="1" ht="24.95" customHeight="1">
      <c r="A15" s="295" t="s">
        <v>42</v>
      </c>
      <c r="B15" s="660">
        <v>0</v>
      </c>
      <c r="C15" s="660">
        <v>0</v>
      </c>
      <c r="D15" s="660" t="s">
        <v>0</v>
      </c>
    </row>
    <row r="16" spans="1:4" s="289" customFormat="1" ht="24.95" customHeight="1">
      <c r="A16" s="295" t="s">
        <v>43</v>
      </c>
      <c r="B16" s="660">
        <v>0</v>
      </c>
      <c r="C16" s="660">
        <v>0</v>
      </c>
      <c r="D16" s="660" t="s">
        <v>0</v>
      </c>
    </row>
    <row r="17" spans="1:4" s="289" customFormat="1" ht="24.95" customHeight="1">
      <c r="A17" s="295" t="s">
        <v>44</v>
      </c>
      <c r="B17" s="660">
        <v>0</v>
      </c>
      <c r="C17" s="660">
        <v>0</v>
      </c>
      <c r="D17" s="660" t="s">
        <v>0</v>
      </c>
    </row>
    <row r="18" spans="1:4" s="289" customFormat="1" ht="24.95" customHeight="1">
      <c r="A18" s="295" t="s">
        <v>45</v>
      </c>
      <c r="B18" s="660">
        <v>0</v>
      </c>
      <c r="C18" s="660">
        <v>0</v>
      </c>
      <c r="D18" s="660" t="s">
        <v>0</v>
      </c>
    </row>
    <row r="19" spans="1:4" s="289" customFormat="1" ht="24.95" customHeight="1">
      <c r="A19" s="295" t="s">
        <v>46</v>
      </c>
      <c r="B19" s="660">
        <v>0</v>
      </c>
      <c r="C19" s="660">
        <v>0</v>
      </c>
      <c r="D19" s="660" t="s">
        <v>0</v>
      </c>
    </row>
    <row r="20" spans="1:4" s="289" customFormat="1" ht="24.95" customHeight="1" thickBot="1">
      <c r="A20" s="304" t="s">
        <v>47</v>
      </c>
      <c r="B20" s="661">
        <v>0</v>
      </c>
      <c r="C20" s="661">
        <v>0</v>
      </c>
      <c r="D20" s="661"/>
    </row>
    <row r="21" spans="1:4" s="284" customFormat="1" ht="24" customHeight="1">
      <c r="A21" s="291" t="s">
        <v>659</v>
      </c>
      <c r="B21" s="291"/>
      <c r="C21" s="291"/>
      <c r="D21" s="291"/>
    </row>
    <row r="22" spans="1:4" ht="14.25" customHeight="1">
      <c r="A22" s="292"/>
      <c r="B22" s="292"/>
      <c r="C22" s="292"/>
      <c r="D22" s="292"/>
    </row>
    <row r="23" spans="1:4" ht="14.25" customHeight="1">
      <c r="A23" s="292"/>
      <c r="B23" s="292"/>
      <c r="C23" s="292"/>
      <c r="D23" s="292"/>
    </row>
    <row r="24" spans="1:4" ht="14.25" customHeight="1">
      <c r="C24" s="293"/>
      <c r="D24" s="293"/>
    </row>
    <row r="25" spans="1:4" ht="14.25" customHeight="1"/>
    <row r="26" spans="1:4" ht="9.75" customHeight="1"/>
    <row r="27" spans="1:4" s="294" customFormat="1" ht="15.75" customHeight="1">
      <c r="A27" s="281"/>
      <c r="B27" s="281"/>
      <c r="C27" s="281"/>
      <c r="D27" s="281"/>
    </row>
  </sheetData>
  <mergeCells count="1">
    <mergeCell ref="A1:D1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83" firstPageNumber="314" orientation="portrait" useFirstPageNumber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view="pageBreakPreview" zoomScale="85" zoomScaleSheetLayoutView="75" workbookViewId="0">
      <selection activeCell="K12" sqref="K12"/>
    </sheetView>
  </sheetViews>
  <sheetFormatPr defaultRowHeight="16.5"/>
  <cols>
    <col min="1" max="1" width="6" style="14" customWidth="1"/>
    <col min="2" max="9" width="7.77734375" style="14" customWidth="1"/>
    <col min="10" max="16384" width="8.88671875" style="15"/>
  </cols>
  <sheetData>
    <row r="1" spans="1:20" s="17" customFormat="1" ht="54.95" customHeight="1">
      <c r="A1" s="1135" t="s">
        <v>736</v>
      </c>
      <c r="B1" s="1136"/>
      <c r="C1" s="1136"/>
      <c r="D1" s="1136"/>
      <c r="E1" s="1136"/>
      <c r="F1" s="1136"/>
      <c r="G1" s="1136"/>
      <c r="H1" s="1136"/>
      <c r="I1" s="113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9" customFormat="1" ht="21" customHeight="1" thickBot="1">
      <c r="A2" s="310"/>
      <c r="B2" s="310"/>
      <c r="C2" s="310"/>
      <c r="D2" s="310"/>
      <c r="E2" s="310"/>
      <c r="F2" s="310"/>
      <c r="G2" s="1228" t="s">
        <v>501</v>
      </c>
      <c r="H2" s="1228"/>
      <c r="I2" s="122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20" customFormat="1" ht="24.95" customHeight="1">
      <c r="A3" s="1221" t="s">
        <v>9</v>
      </c>
      <c r="B3" s="1216" t="s">
        <v>391</v>
      </c>
      <c r="C3" s="1217"/>
      <c r="D3" s="1217"/>
      <c r="E3" s="1217"/>
      <c r="F3" s="1217"/>
      <c r="G3" s="1217"/>
      <c r="H3" s="1217"/>
      <c r="I3" s="12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21" customFormat="1" ht="24.95" customHeight="1">
      <c r="A4" s="1222"/>
      <c r="B4" s="1218" t="s">
        <v>392</v>
      </c>
      <c r="C4" s="1220"/>
      <c r="D4" s="1220"/>
      <c r="E4" s="1219"/>
      <c r="F4" s="1218" t="s">
        <v>393</v>
      </c>
      <c r="G4" s="1220"/>
      <c r="H4" s="1220"/>
      <c r="I4" s="122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21" customFormat="1" ht="24.95" customHeight="1">
      <c r="A5" s="1222"/>
      <c r="B5" s="1224" t="s">
        <v>394</v>
      </c>
      <c r="C5" s="1218" t="s">
        <v>395</v>
      </c>
      <c r="D5" s="1219"/>
      <c r="E5" s="1226" t="s">
        <v>398</v>
      </c>
      <c r="F5" s="1224" t="s">
        <v>394</v>
      </c>
      <c r="G5" s="1218" t="s">
        <v>395</v>
      </c>
      <c r="H5" s="1219"/>
      <c r="I5" s="1226" t="s">
        <v>398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21" customFormat="1" ht="24.95" customHeight="1">
      <c r="A6" s="1223"/>
      <c r="B6" s="1225"/>
      <c r="C6" s="467" t="s">
        <v>396</v>
      </c>
      <c r="D6" s="467" t="s">
        <v>397</v>
      </c>
      <c r="E6" s="1227"/>
      <c r="F6" s="1225"/>
      <c r="G6" s="467" t="s">
        <v>396</v>
      </c>
      <c r="H6" s="467" t="s">
        <v>397</v>
      </c>
      <c r="I6" s="122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24" customFormat="1" ht="24.95" customHeight="1">
      <c r="A7" s="308">
        <v>2015</v>
      </c>
      <c r="B7" s="309">
        <v>1</v>
      </c>
      <c r="C7" s="311">
        <v>24</v>
      </c>
      <c r="D7" s="311">
        <v>19</v>
      </c>
      <c r="E7" s="311" t="s">
        <v>0</v>
      </c>
      <c r="F7" s="311">
        <v>1</v>
      </c>
      <c r="G7" s="311">
        <v>24</v>
      </c>
      <c r="H7" s="311">
        <v>19</v>
      </c>
      <c r="I7" s="311" t="s">
        <v>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23" customFormat="1" ht="24.95" customHeight="1">
      <c r="A8" s="308">
        <v>2016</v>
      </c>
      <c r="B8" s="309">
        <v>1</v>
      </c>
      <c r="C8" s="311">
        <v>24</v>
      </c>
      <c r="D8" s="311">
        <v>19</v>
      </c>
      <c r="E8" s="311" t="s">
        <v>0</v>
      </c>
      <c r="F8" s="311">
        <v>1</v>
      </c>
      <c r="G8" s="311">
        <v>24</v>
      </c>
      <c r="H8" s="311">
        <v>19</v>
      </c>
      <c r="I8" s="311" t="s">
        <v>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23" customFormat="1" ht="24.95" customHeight="1">
      <c r="A9" s="308">
        <v>2017</v>
      </c>
      <c r="B9" s="311">
        <v>1</v>
      </c>
      <c r="C9" s="311">
        <v>24</v>
      </c>
      <c r="D9" s="311">
        <v>19</v>
      </c>
      <c r="E9" s="311" t="s">
        <v>0</v>
      </c>
      <c r="F9" s="311">
        <v>1</v>
      </c>
      <c r="G9" s="311">
        <v>24</v>
      </c>
      <c r="H9" s="311">
        <v>19</v>
      </c>
      <c r="I9" s="311" t="s">
        <v>0</v>
      </c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</row>
    <row r="10" spans="1:20" s="538" customFormat="1" ht="24.95" customHeight="1">
      <c r="A10" s="308">
        <v>2018</v>
      </c>
      <c r="B10" s="751">
        <v>1</v>
      </c>
      <c r="C10" s="752">
        <v>24</v>
      </c>
      <c r="D10" s="752">
        <v>19</v>
      </c>
      <c r="E10" s="752" t="s">
        <v>0</v>
      </c>
      <c r="F10" s="752">
        <v>1</v>
      </c>
      <c r="G10" s="752">
        <v>24</v>
      </c>
      <c r="H10" s="752">
        <v>19</v>
      </c>
      <c r="I10" s="752" t="s">
        <v>0</v>
      </c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</row>
    <row r="11" spans="1:20" s="24" customFormat="1" ht="24.95" customHeight="1" thickBot="1">
      <c r="A11" s="312">
        <v>2019</v>
      </c>
      <c r="B11" s="907">
        <v>1</v>
      </c>
      <c r="C11" s="907">
        <v>24</v>
      </c>
      <c r="D11" s="907">
        <v>19</v>
      </c>
      <c r="E11" s="907">
        <v>0</v>
      </c>
      <c r="F11" s="907">
        <v>1</v>
      </c>
      <c r="G11" s="907">
        <v>24</v>
      </c>
      <c r="H11" s="907">
        <v>19</v>
      </c>
      <c r="I11" s="907">
        <v>0</v>
      </c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</row>
    <row r="12" spans="1:20" s="19" customFormat="1" ht="24" customHeight="1">
      <c r="A12" s="25" t="s">
        <v>7</v>
      </c>
      <c r="B12" s="26"/>
      <c r="C12" s="26"/>
      <c r="D12" s="26"/>
      <c r="E12" s="26"/>
      <c r="F12" s="26"/>
      <c r="G12" s="26"/>
      <c r="H12" s="26"/>
      <c r="I12" s="26"/>
    </row>
    <row r="13" spans="1:20" ht="27.75" customHeight="1">
      <c r="A13" s="15"/>
      <c r="B13" s="29"/>
      <c r="C13" s="29"/>
      <c r="D13" s="29"/>
      <c r="E13" s="29"/>
      <c r="F13" s="29"/>
      <c r="G13" s="29"/>
      <c r="H13" s="29"/>
      <c r="I13" s="29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</row>
    <row r="14" spans="1:20" ht="18.75" customHeight="1">
      <c r="A14" s="15"/>
      <c r="B14" s="33"/>
      <c r="C14" s="33"/>
      <c r="D14" s="33"/>
      <c r="E14" s="33"/>
      <c r="F14" s="33"/>
      <c r="G14" s="33"/>
      <c r="H14" s="33"/>
      <c r="I14" s="33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</row>
    <row r="16" spans="1:20" ht="14.25" customHeight="1">
      <c r="A16" s="35"/>
      <c r="B16" s="35"/>
      <c r="C16" s="35"/>
      <c r="D16" s="35"/>
      <c r="E16" s="35"/>
      <c r="F16" s="35"/>
      <c r="G16" s="35"/>
      <c r="H16" s="35"/>
      <c r="I16" s="35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</row>
    <row r="17" spans="1:20" ht="14.25" customHeight="1">
      <c r="A17" s="35"/>
      <c r="B17" s="35"/>
      <c r="C17" s="35"/>
      <c r="D17" s="35"/>
      <c r="E17" s="35"/>
      <c r="F17" s="35"/>
      <c r="G17" s="35"/>
      <c r="H17" s="35"/>
      <c r="I17" s="35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</row>
    <row r="18" spans="1:20" ht="14.25" customHeight="1">
      <c r="A18" s="35"/>
      <c r="B18" s="35"/>
      <c r="C18" s="35"/>
      <c r="D18" s="35"/>
      <c r="E18" s="35"/>
      <c r="F18" s="35"/>
      <c r="G18" s="35"/>
      <c r="H18" s="35"/>
      <c r="I18" s="35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</row>
    <row r="19" spans="1:20" ht="14.25" customHeight="1">
      <c r="A19" s="35"/>
      <c r="B19" s="35"/>
      <c r="C19" s="35"/>
      <c r="D19" s="35"/>
      <c r="E19" s="35"/>
      <c r="F19" s="35"/>
      <c r="G19" s="35"/>
      <c r="H19" s="35"/>
      <c r="I19" s="35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2"/>
    </row>
    <row r="20" spans="1:20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32"/>
    </row>
    <row r="21" spans="1:20" ht="9.75" customHeight="1">
      <c r="A21" s="35"/>
      <c r="B21" s="35"/>
      <c r="C21" s="35"/>
      <c r="D21" s="35"/>
      <c r="E21" s="35"/>
      <c r="F21" s="35"/>
      <c r="G21" s="35"/>
      <c r="H21" s="35"/>
      <c r="I21" s="35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2"/>
    </row>
    <row r="22" spans="1:20" s="37" customFormat="1" ht="15.75" customHeight="1">
      <c r="A22" s="35"/>
      <c r="B22" s="35"/>
      <c r="C22" s="35"/>
      <c r="D22" s="35"/>
      <c r="E22" s="35"/>
      <c r="F22" s="35"/>
      <c r="G22" s="35"/>
      <c r="H22" s="35"/>
      <c r="I22" s="35"/>
      <c r="J22" s="34"/>
      <c r="K22" s="34"/>
      <c r="L22" s="34"/>
      <c r="M22" s="34"/>
      <c r="N22" s="34"/>
      <c r="O22" s="34"/>
      <c r="P22" s="34"/>
      <c r="Q22" s="34"/>
      <c r="R22" s="34"/>
      <c r="S22" s="36"/>
      <c r="T22" s="36"/>
    </row>
    <row r="23" spans="1:20">
      <c r="A23" s="35"/>
      <c r="B23" s="35"/>
      <c r="C23" s="35"/>
      <c r="D23" s="35"/>
      <c r="E23" s="35"/>
      <c r="F23" s="35"/>
      <c r="G23" s="35"/>
      <c r="H23" s="35"/>
      <c r="I23" s="35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2"/>
    </row>
    <row r="24" spans="1:20">
      <c r="A24" s="35"/>
      <c r="B24" s="35"/>
      <c r="C24" s="35"/>
      <c r="D24" s="35"/>
      <c r="E24" s="35"/>
      <c r="F24" s="35"/>
      <c r="G24" s="35"/>
      <c r="H24" s="35"/>
      <c r="I24" s="35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32"/>
    </row>
    <row r="25" spans="1:20">
      <c r="A25" s="35"/>
      <c r="B25" s="35"/>
      <c r="C25" s="35"/>
      <c r="D25" s="35"/>
      <c r="E25" s="35"/>
      <c r="F25" s="35"/>
      <c r="G25" s="35"/>
      <c r="H25" s="35"/>
      <c r="I25" s="35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2"/>
    </row>
    <row r="26" spans="1:20">
      <c r="A26" s="35"/>
      <c r="B26" s="35"/>
      <c r="C26" s="35"/>
      <c r="D26" s="35"/>
      <c r="E26" s="35"/>
      <c r="F26" s="35"/>
      <c r="G26" s="35"/>
      <c r="H26" s="35"/>
      <c r="I26" s="35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2"/>
    </row>
    <row r="27" spans="1:20">
      <c r="A27" s="35"/>
      <c r="B27" s="35"/>
      <c r="C27" s="35"/>
      <c r="D27" s="35"/>
      <c r="E27" s="35"/>
      <c r="F27" s="35"/>
      <c r="G27" s="35"/>
      <c r="H27" s="35"/>
      <c r="I27" s="35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2"/>
    </row>
    <row r="28" spans="1:20">
      <c r="A28" s="35"/>
      <c r="B28" s="35"/>
      <c r="C28" s="35"/>
      <c r="D28" s="35"/>
      <c r="E28" s="35"/>
      <c r="F28" s="35"/>
      <c r="G28" s="35"/>
      <c r="H28" s="35"/>
      <c r="I28" s="35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2"/>
    </row>
    <row r="29" spans="1:20">
      <c r="A29" s="35"/>
      <c r="B29" s="35"/>
      <c r="C29" s="35"/>
      <c r="D29" s="35"/>
      <c r="E29" s="35"/>
      <c r="F29" s="35"/>
      <c r="G29" s="35"/>
      <c r="H29" s="35"/>
      <c r="I29" s="35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</row>
    <row r="30" spans="1:20">
      <c r="A30" s="35"/>
      <c r="B30" s="35"/>
      <c r="C30" s="35"/>
      <c r="D30" s="35"/>
      <c r="E30" s="35"/>
      <c r="F30" s="35"/>
      <c r="G30" s="35"/>
      <c r="H30" s="35"/>
      <c r="I30" s="35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2"/>
    </row>
    <row r="31" spans="1:20">
      <c r="A31" s="35"/>
      <c r="B31" s="35"/>
      <c r="C31" s="35"/>
      <c r="D31" s="35"/>
      <c r="E31" s="35"/>
      <c r="F31" s="35"/>
      <c r="G31" s="35"/>
      <c r="H31" s="35"/>
      <c r="I31" s="35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</row>
    <row r="32" spans="1:20">
      <c r="A32" s="35"/>
      <c r="B32" s="35"/>
      <c r="C32" s="35"/>
      <c r="D32" s="35"/>
      <c r="E32" s="35"/>
      <c r="F32" s="35"/>
      <c r="G32" s="35"/>
      <c r="H32" s="35"/>
      <c r="I32" s="35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</row>
    <row r="33" spans="1:20">
      <c r="A33" s="35"/>
      <c r="B33" s="35"/>
      <c r="C33" s="35"/>
      <c r="D33" s="35"/>
      <c r="E33" s="35"/>
      <c r="F33" s="35"/>
      <c r="G33" s="35"/>
      <c r="H33" s="35"/>
      <c r="I33" s="35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32"/>
    </row>
    <row r="34" spans="1:20">
      <c r="A34" s="35"/>
      <c r="B34" s="35"/>
      <c r="C34" s="35"/>
      <c r="D34" s="35"/>
      <c r="E34" s="35"/>
      <c r="F34" s="35"/>
      <c r="G34" s="35"/>
      <c r="H34" s="35"/>
      <c r="I34" s="35"/>
      <c r="J34" s="31"/>
      <c r="K34" s="31"/>
      <c r="L34" s="31"/>
      <c r="M34" s="31"/>
      <c r="N34" s="31"/>
      <c r="O34" s="31"/>
      <c r="P34" s="31"/>
      <c r="Q34" s="31"/>
      <c r="R34" s="31"/>
      <c r="S34" s="32"/>
      <c r="T34" s="32"/>
    </row>
    <row r="35" spans="1:20">
      <c r="A35" s="35"/>
      <c r="B35" s="35"/>
      <c r="C35" s="35"/>
      <c r="D35" s="35"/>
      <c r="E35" s="35"/>
      <c r="F35" s="35"/>
      <c r="G35" s="35"/>
      <c r="H35" s="35"/>
      <c r="I35" s="35"/>
      <c r="J35" s="31"/>
      <c r="K35" s="31"/>
      <c r="L35" s="31"/>
      <c r="M35" s="31"/>
      <c r="N35" s="31"/>
      <c r="O35" s="31"/>
      <c r="P35" s="31"/>
      <c r="Q35" s="31"/>
      <c r="R35" s="31"/>
      <c r="S35" s="32"/>
      <c r="T35" s="32"/>
    </row>
    <row r="36" spans="1:20">
      <c r="A36" s="35"/>
      <c r="B36" s="35"/>
      <c r="C36" s="35"/>
      <c r="D36" s="35"/>
      <c r="E36" s="35"/>
      <c r="F36" s="35"/>
      <c r="G36" s="35"/>
      <c r="H36" s="35"/>
      <c r="I36" s="35"/>
      <c r="J36" s="31"/>
      <c r="K36" s="31"/>
      <c r="L36" s="31"/>
      <c r="M36" s="31"/>
      <c r="N36" s="31"/>
      <c r="O36" s="31"/>
      <c r="P36" s="31"/>
      <c r="Q36" s="31"/>
      <c r="R36" s="31"/>
      <c r="S36" s="32"/>
      <c r="T36" s="32"/>
    </row>
    <row r="37" spans="1:20">
      <c r="A37" s="35"/>
      <c r="B37" s="35"/>
      <c r="C37" s="35"/>
      <c r="D37" s="35"/>
      <c r="E37" s="35"/>
      <c r="F37" s="35"/>
      <c r="G37" s="35"/>
      <c r="H37" s="35"/>
      <c r="I37" s="35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32"/>
    </row>
    <row r="38" spans="1:20">
      <c r="A38" s="35"/>
      <c r="B38" s="35"/>
      <c r="C38" s="35"/>
      <c r="D38" s="35"/>
      <c r="E38" s="35"/>
      <c r="F38" s="35"/>
      <c r="G38" s="35"/>
      <c r="H38" s="35"/>
      <c r="I38" s="35"/>
      <c r="J38" s="31"/>
      <c r="K38" s="31"/>
      <c r="L38" s="31"/>
      <c r="M38" s="31"/>
      <c r="N38" s="31"/>
      <c r="O38" s="31"/>
      <c r="P38" s="31"/>
      <c r="Q38" s="31"/>
      <c r="R38" s="31"/>
      <c r="S38" s="32"/>
      <c r="T38" s="32"/>
    </row>
    <row r="39" spans="1:20">
      <c r="A39" s="35"/>
      <c r="B39" s="35"/>
      <c r="C39" s="35"/>
      <c r="D39" s="35"/>
      <c r="E39" s="35"/>
      <c r="F39" s="35"/>
      <c r="G39" s="35"/>
      <c r="H39" s="35"/>
      <c r="I39" s="35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2"/>
    </row>
    <row r="40" spans="1:20">
      <c r="A40" s="35"/>
      <c r="B40" s="35"/>
      <c r="C40" s="35"/>
      <c r="D40" s="35"/>
      <c r="E40" s="35"/>
      <c r="F40" s="35"/>
      <c r="G40" s="35"/>
      <c r="H40" s="35"/>
      <c r="I40" s="35"/>
      <c r="J40" s="31"/>
      <c r="K40" s="31"/>
      <c r="L40" s="31"/>
      <c r="M40" s="31"/>
      <c r="N40" s="31"/>
      <c r="O40" s="31"/>
      <c r="P40" s="31"/>
      <c r="Q40" s="31"/>
      <c r="R40" s="31"/>
      <c r="S40" s="32"/>
      <c r="T40" s="32"/>
    </row>
    <row r="41" spans="1:20">
      <c r="A41" s="35"/>
      <c r="B41" s="35"/>
      <c r="C41" s="35"/>
      <c r="D41" s="35"/>
      <c r="E41" s="35"/>
      <c r="F41" s="35"/>
      <c r="G41" s="35"/>
      <c r="H41" s="35"/>
      <c r="I41" s="35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2"/>
    </row>
    <row r="42" spans="1:20">
      <c r="A42" s="35"/>
      <c r="B42" s="35"/>
      <c r="C42" s="35"/>
      <c r="D42" s="35"/>
      <c r="E42" s="35"/>
      <c r="F42" s="35"/>
      <c r="G42" s="35"/>
      <c r="H42" s="35"/>
      <c r="I42" s="35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2"/>
    </row>
    <row r="44" spans="1:20">
      <c r="A44" s="35"/>
      <c r="B44" s="35"/>
      <c r="C44" s="35"/>
      <c r="D44" s="35"/>
      <c r="E44" s="35"/>
      <c r="F44" s="35"/>
      <c r="G44" s="35"/>
      <c r="H44" s="35"/>
      <c r="I44" s="35"/>
      <c r="J44" s="31"/>
      <c r="K44" s="31"/>
      <c r="L44" s="31"/>
      <c r="M44" s="31"/>
      <c r="N44" s="31"/>
      <c r="O44" s="31"/>
      <c r="P44" s="31"/>
      <c r="Q44" s="31"/>
      <c r="R44" s="31"/>
      <c r="S44" s="32"/>
      <c r="T44" s="32"/>
    </row>
    <row r="45" spans="1:20">
      <c r="A45" s="35"/>
      <c r="B45" s="35"/>
      <c r="C45" s="35"/>
      <c r="D45" s="35"/>
      <c r="E45" s="35"/>
      <c r="F45" s="35"/>
      <c r="G45" s="35"/>
      <c r="H45" s="35"/>
      <c r="I45" s="35"/>
      <c r="J45" s="31"/>
      <c r="K45" s="31"/>
      <c r="L45" s="31"/>
      <c r="M45" s="31"/>
      <c r="N45" s="31"/>
      <c r="O45" s="31"/>
      <c r="P45" s="31"/>
      <c r="Q45" s="31"/>
      <c r="R45" s="31"/>
      <c r="S45" s="32"/>
      <c r="T45" s="32"/>
    </row>
    <row r="46" spans="1:20">
      <c r="A46" s="35"/>
      <c r="B46" s="35"/>
      <c r="C46" s="35"/>
      <c r="D46" s="35"/>
      <c r="E46" s="35"/>
      <c r="F46" s="35"/>
      <c r="G46" s="35"/>
      <c r="H46" s="35"/>
      <c r="I46" s="35"/>
      <c r="J46" s="31"/>
      <c r="K46" s="31"/>
      <c r="L46" s="31"/>
      <c r="M46" s="31"/>
      <c r="N46" s="31"/>
      <c r="O46" s="31"/>
      <c r="P46" s="31"/>
      <c r="Q46" s="31"/>
      <c r="R46" s="31"/>
      <c r="S46" s="32"/>
      <c r="T46" s="32"/>
    </row>
    <row r="47" spans="1:20">
      <c r="A47" s="35"/>
      <c r="B47" s="35"/>
      <c r="C47" s="35"/>
      <c r="D47" s="35"/>
      <c r="E47" s="35"/>
      <c r="F47" s="35"/>
      <c r="G47" s="35"/>
      <c r="H47" s="35"/>
      <c r="I47" s="35"/>
      <c r="J47" s="31"/>
      <c r="K47" s="31"/>
      <c r="L47" s="31"/>
      <c r="M47" s="31"/>
      <c r="N47" s="31"/>
      <c r="O47" s="31"/>
      <c r="P47" s="31"/>
      <c r="Q47" s="31"/>
      <c r="R47" s="31"/>
      <c r="S47" s="32"/>
      <c r="T47" s="32"/>
    </row>
    <row r="48" spans="1:20">
      <c r="A48" s="35"/>
      <c r="B48" s="35"/>
      <c r="C48" s="35"/>
      <c r="D48" s="35"/>
      <c r="E48" s="35"/>
      <c r="F48" s="35"/>
      <c r="G48" s="35"/>
      <c r="H48" s="35"/>
      <c r="I48" s="35"/>
      <c r="J48" s="31"/>
      <c r="K48" s="31"/>
      <c r="L48" s="31"/>
      <c r="M48" s="31"/>
      <c r="N48" s="31"/>
      <c r="O48" s="31"/>
      <c r="P48" s="31"/>
      <c r="Q48" s="31"/>
      <c r="R48" s="31"/>
      <c r="S48" s="32"/>
      <c r="T48" s="32"/>
    </row>
    <row r="49" spans="1:20">
      <c r="A49" s="35"/>
      <c r="B49" s="35"/>
      <c r="C49" s="35"/>
      <c r="D49" s="35"/>
      <c r="E49" s="35"/>
      <c r="F49" s="35"/>
      <c r="G49" s="35"/>
      <c r="H49" s="35"/>
      <c r="I49" s="35"/>
      <c r="J49" s="31"/>
      <c r="K49" s="31"/>
      <c r="L49" s="31"/>
      <c r="M49" s="31"/>
      <c r="N49" s="31"/>
      <c r="O49" s="31"/>
      <c r="P49" s="31"/>
      <c r="Q49" s="31"/>
      <c r="R49" s="31"/>
      <c r="S49" s="32"/>
      <c r="T49" s="32"/>
    </row>
    <row r="50" spans="1:20">
      <c r="A50" s="35"/>
      <c r="B50" s="35"/>
      <c r="C50" s="35"/>
      <c r="D50" s="35"/>
      <c r="E50" s="35"/>
      <c r="F50" s="35"/>
      <c r="G50" s="35"/>
      <c r="H50" s="35"/>
      <c r="I50" s="35"/>
      <c r="J50" s="31"/>
      <c r="K50" s="31"/>
      <c r="L50" s="31"/>
      <c r="M50" s="31"/>
      <c r="N50" s="31"/>
      <c r="O50" s="31"/>
      <c r="P50" s="31"/>
      <c r="Q50" s="31"/>
      <c r="R50" s="31"/>
      <c r="S50" s="32"/>
      <c r="T50" s="32"/>
    </row>
    <row r="51" spans="1:20">
      <c r="A51" s="35"/>
      <c r="B51" s="35"/>
      <c r="C51" s="35"/>
      <c r="D51" s="35"/>
      <c r="E51" s="35"/>
      <c r="F51" s="35"/>
      <c r="G51" s="35"/>
      <c r="H51" s="35"/>
      <c r="I51" s="35"/>
      <c r="J51" s="31"/>
      <c r="K51" s="31"/>
      <c r="L51" s="31"/>
      <c r="M51" s="31"/>
      <c r="N51" s="31"/>
      <c r="O51" s="31"/>
      <c r="P51" s="31"/>
      <c r="Q51" s="31"/>
      <c r="R51" s="31"/>
      <c r="S51" s="32"/>
      <c r="T51" s="32"/>
    </row>
    <row r="52" spans="1:20">
      <c r="A52" s="35"/>
      <c r="B52" s="35"/>
      <c r="C52" s="35"/>
      <c r="D52" s="35"/>
      <c r="E52" s="35"/>
      <c r="F52" s="35"/>
      <c r="G52" s="35"/>
      <c r="H52" s="35"/>
      <c r="I52" s="35"/>
      <c r="J52" s="31"/>
      <c r="K52" s="31"/>
      <c r="L52" s="31"/>
      <c r="M52" s="31"/>
      <c r="N52" s="31"/>
      <c r="O52" s="31"/>
      <c r="P52" s="31"/>
      <c r="Q52" s="31"/>
      <c r="R52" s="31"/>
      <c r="S52" s="32"/>
      <c r="T52" s="32"/>
    </row>
    <row r="53" spans="1:20">
      <c r="A53" s="35"/>
      <c r="B53" s="35"/>
      <c r="C53" s="35"/>
      <c r="D53" s="35"/>
      <c r="E53" s="35"/>
      <c r="F53" s="35"/>
      <c r="G53" s="35"/>
      <c r="H53" s="35"/>
      <c r="I53" s="35"/>
      <c r="J53" s="31"/>
      <c r="K53" s="31"/>
      <c r="L53" s="31"/>
      <c r="M53" s="31"/>
      <c r="N53" s="31"/>
      <c r="O53" s="31"/>
      <c r="P53" s="31"/>
      <c r="Q53" s="31"/>
      <c r="R53" s="31"/>
      <c r="S53" s="32"/>
      <c r="T53" s="32"/>
    </row>
    <row r="54" spans="1:20">
      <c r="A54" s="35"/>
      <c r="B54" s="35"/>
      <c r="C54" s="35"/>
      <c r="D54" s="35"/>
      <c r="E54" s="35"/>
      <c r="F54" s="35"/>
      <c r="G54" s="35"/>
      <c r="H54" s="35"/>
      <c r="I54" s="35"/>
      <c r="J54" s="31"/>
      <c r="K54" s="31"/>
      <c r="L54" s="31"/>
      <c r="M54" s="31"/>
      <c r="N54" s="31"/>
      <c r="O54" s="31"/>
      <c r="P54" s="31"/>
      <c r="Q54" s="31"/>
      <c r="R54" s="31"/>
      <c r="S54" s="32"/>
      <c r="T54" s="32"/>
    </row>
    <row r="55" spans="1:20">
      <c r="A55" s="35"/>
      <c r="B55" s="35"/>
      <c r="C55" s="35"/>
      <c r="D55" s="35"/>
      <c r="E55" s="35"/>
      <c r="F55" s="35"/>
      <c r="G55" s="35"/>
      <c r="H55" s="35"/>
      <c r="I55" s="35"/>
      <c r="J55" s="31"/>
      <c r="K55" s="31"/>
      <c r="L55" s="31"/>
      <c r="M55" s="31"/>
      <c r="N55" s="31"/>
      <c r="O55" s="31"/>
      <c r="P55" s="31"/>
      <c r="Q55" s="31"/>
      <c r="R55" s="31"/>
      <c r="S55" s="32"/>
      <c r="T55" s="32"/>
    </row>
    <row r="56" spans="1:20">
      <c r="A56" s="35"/>
      <c r="B56" s="35"/>
      <c r="C56" s="35"/>
      <c r="D56" s="35"/>
      <c r="E56" s="35"/>
      <c r="F56" s="35"/>
      <c r="G56" s="35"/>
      <c r="H56" s="35"/>
      <c r="I56" s="35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2"/>
    </row>
    <row r="57" spans="1:20">
      <c r="A57" s="35"/>
      <c r="B57" s="35"/>
      <c r="C57" s="35"/>
      <c r="D57" s="35"/>
      <c r="E57" s="35"/>
      <c r="F57" s="35"/>
      <c r="G57" s="35"/>
      <c r="H57" s="35"/>
      <c r="I57" s="35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2"/>
    </row>
    <row r="58" spans="1:20">
      <c r="A58" s="35"/>
      <c r="B58" s="35"/>
      <c r="C58" s="35"/>
      <c r="D58" s="35"/>
      <c r="E58" s="35"/>
      <c r="F58" s="35"/>
      <c r="G58" s="35"/>
      <c r="H58" s="35"/>
      <c r="I58" s="35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</row>
    <row r="59" spans="1:20">
      <c r="A59" s="38"/>
      <c r="B59" s="38"/>
      <c r="C59" s="38"/>
      <c r="D59" s="38"/>
      <c r="E59" s="38"/>
      <c r="F59" s="38"/>
      <c r="G59" s="38"/>
      <c r="H59" s="38"/>
      <c r="I59" s="38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>
      <c r="A60" s="38"/>
      <c r="B60" s="38"/>
      <c r="C60" s="38"/>
      <c r="D60" s="38"/>
      <c r="E60" s="38"/>
      <c r="F60" s="38"/>
      <c r="G60" s="38"/>
      <c r="H60" s="38"/>
      <c r="I60" s="38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>
      <c r="A61" s="38"/>
      <c r="B61" s="38"/>
      <c r="C61" s="38"/>
      <c r="D61" s="38"/>
      <c r="E61" s="38"/>
      <c r="F61" s="38"/>
      <c r="G61" s="38"/>
      <c r="H61" s="38"/>
      <c r="I61" s="38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>
      <c r="A62" s="38"/>
      <c r="B62" s="38"/>
      <c r="C62" s="38"/>
      <c r="D62" s="38"/>
      <c r="E62" s="38"/>
      <c r="F62" s="38"/>
      <c r="G62" s="38"/>
      <c r="H62" s="38"/>
      <c r="I62" s="38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>
      <c r="A63" s="38"/>
      <c r="B63" s="38"/>
      <c r="C63" s="38"/>
      <c r="D63" s="38"/>
      <c r="E63" s="38"/>
      <c r="F63" s="38"/>
      <c r="G63" s="38"/>
      <c r="H63" s="38"/>
      <c r="I63" s="38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>
      <c r="A64" s="38"/>
      <c r="B64" s="38"/>
      <c r="C64" s="38"/>
      <c r="D64" s="38"/>
      <c r="E64" s="38"/>
      <c r="F64" s="38"/>
      <c r="G64" s="38"/>
      <c r="H64" s="38"/>
      <c r="I64" s="38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>
      <c r="A65" s="38"/>
      <c r="B65" s="38"/>
      <c r="C65" s="38"/>
      <c r="D65" s="38"/>
      <c r="E65" s="38"/>
      <c r="F65" s="38"/>
      <c r="G65" s="38"/>
      <c r="H65" s="38"/>
      <c r="I65" s="38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>
      <c r="A66" s="38"/>
      <c r="B66" s="38"/>
      <c r="C66" s="38"/>
      <c r="D66" s="38"/>
      <c r="E66" s="38"/>
      <c r="F66" s="38"/>
      <c r="G66" s="38"/>
      <c r="H66" s="38"/>
      <c r="I66" s="38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>
      <c r="A67" s="38"/>
      <c r="B67" s="38"/>
      <c r="C67" s="38"/>
      <c r="D67" s="38"/>
      <c r="E67" s="38"/>
      <c r="F67" s="38"/>
      <c r="G67" s="38"/>
      <c r="H67" s="38"/>
      <c r="I67" s="38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>
      <c r="A68" s="38"/>
      <c r="B68" s="38"/>
      <c r="C68" s="38"/>
      <c r="D68" s="38"/>
      <c r="E68" s="38"/>
      <c r="F68" s="38"/>
      <c r="G68" s="38"/>
      <c r="H68" s="38"/>
      <c r="I68" s="38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>
      <c r="A69" s="38"/>
      <c r="B69" s="38"/>
      <c r="C69" s="38"/>
      <c r="D69" s="38"/>
      <c r="E69" s="38"/>
      <c r="F69" s="38"/>
      <c r="G69" s="38"/>
      <c r="H69" s="38"/>
      <c r="I69" s="38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>
      <c r="A70" s="38"/>
      <c r="B70" s="38"/>
      <c r="C70" s="38"/>
      <c r="D70" s="38"/>
      <c r="E70" s="38"/>
      <c r="F70" s="38"/>
      <c r="G70" s="38"/>
      <c r="H70" s="38"/>
      <c r="I70" s="38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</sheetData>
  <mergeCells count="12">
    <mergeCell ref="A1:I1"/>
    <mergeCell ref="B3:I3"/>
    <mergeCell ref="C5:D5"/>
    <mergeCell ref="G5:H5"/>
    <mergeCell ref="B4:E4"/>
    <mergeCell ref="F4:I4"/>
    <mergeCell ref="A3:A6"/>
    <mergeCell ref="B5:B6"/>
    <mergeCell ref="F5:F6"/>
    <mergeCell ref="I5:I6"/>
    <mergeCell ref="E5:E6"/>
    <mergeCell ref="G2:I2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87" firstPageNumber="314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zoomScale="80" zoomScaleSheetLayoutView="80" workbookViewId="0">
      <selection activeCell="P12" sqref="P12"/>
    </sheetView>
  </sheetViews>
  <sheetFormatPr defaultRowHeight="16.5"/>
  <cols>
    <col min="1" max="1" width="8.77734375" style="83" customWidth="1"/>
    <col min="2" max="2" width="6.6640625" style="82" customWidth="1"/>
    <col min="3" max="4" width="6.6640625" style="549" customWidth="1"/>
    <col min="5" max="5" width="9.6640625" style="82" customWidth="1"/>
    <col min="6" max="6" width="8.88671875" style="82" bestFit="1" customWidth="1"/>
    <col min="7" max="7" width="9.88671875" style="82" customWidth="1"/>
    <col min="8" max="8" width="10.33203125" style="82" customWidth="1"/>
    <col min="9" max="9" width="9.33203125" style="82" customWidth="1"/>
    <col min="10" max="10" width="11.21875" style="82" customWidth="1"/>
    <col min="11" max="13" width="9.6640625" style="82" customWidth="1"/>
    <col min="14" max="14" width="9.44140625" style="82" customWidth="1"/>
    <col min="15" max="15" width="9.6640625" style="82" customWidth="1"/>
    <col min="16" max="20" width="13.33203125" style="82" customWidth="1"/>
    <col min="21" max="21" width="3.21875" style="83" customWidth="1"/>
    <col min="22" max="27" width="10.77734375" style="82" customWidth="1"/>
    <col min="28" max="28" width="9.77734375" style="84" customWidth="1"/>
    <col min="29" max="16384" width="8.88671875" style="83"/>
  </cols>
  <sheetData>
    <row r="1" spans="1:28" s="85" customFormat="1" ht="24.95" customHeight="1">
      <c r="A1" s="946" t="s">
        <v>114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s="86" customFormat="1" ht="21" customHeight="1" thickBot="1">
      <c r="B2" s="314"/>
      <c r="C2" s="554"/>
      <c r="D2" s="55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408" t="s">
        <v>115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86" customFormat="1" ht="22.5" customHeight="1">
      <c r="A3" s="947" t="s">
        <v>12</v>
      </c>
      <c r="B3" s="929" t="s">
        <v>523</v>
      </c>
      <c r="C3" s="955"/>
      <c r="D3" s="956"/>
      <c r="E3" s="955" t="s">
        <v>522</v>
      </c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86" customFormat="1" ht="54.75" customHeight="1">
      <c r="A4" s="941"/>
      <c r="B4" s="11"/>
      <c r="C4" s="417" t="s">
        <v>524</v>
      </c>
      <c r="D4" s="417" t="s">
        <v>525</v>
      </c>
      <c r="E4" s="418" t="s">
        <v>116</v>
      </c>
      <c r="F4" s="419" t="s">
        <v>526</v>
      </c>
      <c r="G4" s="418" t="s">
        <v>117</v>
      </c>
      <c r="H4" s="418" t="s">
        <v>118</v>
      </c>
      <c r="I4" s="420" t="s">
        <v>119</v>
      </c>
      <c r="J4" s="419" t="s">
        <v>120</v>
      </c>
      <c r="K4" s="418" t="s">
        <v>121</v>
      </c>
      <c r="L4" s="418" t="s">
        <v>122</v>
      </c>
      <c r="M4" s="418" t="s">
        <v>527</v>
      </c>
      <c r="N4" s="418" t="s">
        <v>123</v>
      </c>
      <c r="O4" s="421" t="s">
        <v>528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s="88" customFormat="1" ht="24.95" customHeight="1">
      <c r="A5" s="295">
        <v>2015</v>
      </c>
      <c r="B5" s="296">
        <v>72</v>
      </c>
      <c r="C5" s="675" t="s">
        <v>515</v>
      </c>
      <c r="D5" s="675" t="s">
        <v>517</v>
      </c>
      <c r="E5" s="298">
        <v>61</v>
      </c>
      <c r="F5" s="298">
        <v>6</v>
      </c>
      <c r="G5" s="298">
        <v>1</v>
      </c>
      <c r="H5" s="298">
        <v>2</v>
      </c>
      <c r="I5" s="298" t="s">
        <v>0</v>
      </c>
      <c r="J5" s="298" t="s">
        <v>0</v>
      </c>
      <c r="K5" s="298">
        <v>21</v>
      </c>
      <c r="L5" s="298">
        <v>4</v>
      </c>
      <c r="M5" s="298">
        <v>3</v>
      </c>
      <c r="N5" s="298">
        <v>2</v>
      </c>
      <c r="O5" s="298">
        <v>3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s="87" customFormat="1" ht="24.95" customHeight="1">
      <c r="A6" s="295">
        <v>2016</v>
      </c>
      <c r="B6" s="296">
        <v>75</v>
      </c>
      <c r="C6" s="675" t="s">
        <v>517</v>
      </c>
      <c r="D6" s="675" t="s">
        <v>516</v>
      </c>
      <c r="E6" s="298">
        <v>63</v>
      </c>
      <c r="F6" s="298">
        <v>6</v>
      </c>
      <c r="G6" s="298">
        <v>2</v>
      </c>
      <c r="H6" s="298">
        <v>2</v>
      </c>
      <c r="I6" s="298" t="s">
        <v>0</v>
      </c>
      <c r="J6" s="298" t="s">
        <v>0</v>
      </c>
      <c r="K6" s="298">
        <v>23</v>
      </c>
      <c r="L6" s="298">
        <v>4</v>
      </c>
      <c r="M6" s="298">
        <v>3</v>
      </c>
      <c r="N6" s="298">
        <v>2</v>
      </c>
      <c r="O6" s="298">
        <v>3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87" customFormat="1" ht="24.95" customHeight="1">
      <c r="A7" s="588">
        <v>2017</v>
      </c>
      <c r="B7" s="591">
        <v>76</v>
      </c>
      <c r="C7" s="675" t="s">
        <v>516</v>
      </c>
      <c r="D7" s="675" t="s">
        <v>516</v>
      </c>
      <c r="E7" s="592">
        <v>65</v>
      </c>
      <c r="F7" s="592">
        <v>4</v>
      </c>
      <c r="G7" s="592">
        <v>2</v>
      </c>
      <c r="H7" s="592">
        <v>2</v>
      </c>
      <c r="I7" s="592" t="s">
        <v>0</v>
      </c>
      <c r="J7" s="592" t="s">
        <v>0</v>
      </c>
      <c r="K7" s="592">
        <v>26</v>
      </c>
      <c r="L7" s="592">
        <v>3</v>
      </c>
      <c r="M7" s="592">
        <v>3</v>
      </c>
      <c r="N7" s="592">
        <v>2</v>
      </c>
      <c r="O7" s="592">
        <v>3</v>
      </c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</row>
    <row r="8" spans="1:28" s="88" customFormat="1" ht="24.95" customHeight="1">
      <c r="A8" s="7">
        <v>2018</v>
      </c>
      <c r="B8" s="675">
        <v>85</v>
      </c>
      <c r="C8" s="675">
        <v>24</v>
      </c>
      <c r="D8" s="675">
        <v>61</v>
      </c>
      <c r="E8" s="675">
        <v>72</v>
      </c>
      <c r="F8" s="675">
        <v>6</v>
      </c>
      <c r="G8" s="675">
        <v>2</v>
      </c>
      <c r="H8" s="675">
        <v>1</v>
      </c>
      <c r="I8" s="675" t="s">
        <v>503</v>
      </c>
      <c r="J8" s="675" t="s">
        <v>505</v>
      </c>
      <c r="K8" s="675">
        <v>34</v>
      </c>
      <c r="L8" s="675">
        <v>4</v>
      </c>
      <c r="M8" s="675">
        <v>3</v>
      </c>
      <c r="N8" s="675">
        <v>2</v>
      </c>
      <c r="O8" s="675">
        <v>2</v>
      </c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</row>
    <row r="9" spans="1:28" s="612" customFormat="1" ht="24.95" customHeight="1" thickBot="1">
      <c r="A9" s="6">
        <v>2019</v>
      </c>
      <c r="B9" s="634">
        <f>SUM(E9,L20)</f>
        <v>92</v>
      </c>
      <c r="C9" s="634">
        <v>23</v>
      </c>
      <c r="D9" s="634">
        <v>60</v>
      </c>
      <c r="E9" s="634">
        <f>SUM(F9:O9,B20:K20)</f>
        <v>79</v>
      </c>
      <c r="F9" s="634">
        <v>5</v>
      </c>
      <c r="G9" s="634">
        <v>2</v>
      </c>
      <c r="H9" s="634">
        <v>2</v>
      </c>
      <c r="I9" s="634">
        <v>0</v>
      </c>
      <c r="J9" s="634">
        <v>0</v>
      </c>
      <c r="K9" s="634">
        <v>39</v>
      </c>
      <c r="L9" s="634">
        <v>2</v>
      </c>
      <c r="M9" s="634">
        <v>2</v>
      </c>
      <c r="N9" s="634">
        <v>2</v>
      </c>
      <c r="O9" s="634">
        <v>2</v>
      </c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</row>
    <row r="10" spans="1:28" s="86" customFormat="1" ht="21" customHeight="1">
      <c r="A10" s="89" t="s">
        <v>14</v>
      </c>
      <c r="B10" s="90"/>
      <c r="C10" s="207"/>
      <c r="D10" s="207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86" customFormat="1" ht="10.5" customHeight="1">
      <c r="A11" s="89"/>
      <c r="B11" s="90"/>
      <c r="C11" s="207"/>
      <c r="D11" s="207"/>
      <c r="E11" s="90"/>
      <c r="F11" s="90"/>
      <c r="G11" s="90"/>
      <c r="H11" s="90"/>
      <c r="I11" s="90"/>
      <c r="J11" s="90"/>
      <c r="K11" s="90"/>
      <c r="L11" s="90"/>
      <c r="M11" s="90"/>
      <c r="N11" s="90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86" customFormat="1" ht="21" customHeight="1">
      <c r="A12" s="946" t="s">
        <v>124</v>
      </c>
      <c r="B12" s="946"/>
      <c r="C12" s="946"/>
      <c r="D12" s="946"/>
      <c r="E12" s="946"/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s="86" customFormat="1" ht="22.5" customHeight="1" thickBot="1">
      <c r="B13" s="314"/>
      <c r="C13" s="554"/>
      <c r="D13" s="554"/>
      <c r="E13" s="314"/>
      <c r="F13" s="314"/>
      <c r="G13" s="314"/>
      <c r="H13" s="314"/>
      <c r="J13" s="314"/>
      <c r="K13" s="314"/>
      <c r="L13" s="314"/>
      <c r="M13" s="314"/>
      <c r="N13" s="314"/>
      <c r="O13" s="408" t="s">
        <v>13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s="86" customFormat="1" ht="22.5" customHeight="1">
      <c r="A14" s="948" t="s">
        <v>15</v>
      </c>
      <c r="B14" s="952" t="s">
        <v>125</v>
      </c>
      <c r="C14" s="953"/>
      <c r="D14" s="953"/>
      <c r="E14" s="953"/>
      <c r="F14" s="953"/>
      <c r="G14" s="953"/>
      <c r="H14" s="953"/>
      <c r="I14" s="953"/>
      <c r="J14" s="953"/>
      <c r="K14" s="954"/>
      <c r="L14" s="952" t="s">
        <v>126</v>
      </c>
      <c r="M14" s="953"/>
      <c r="N14" s="953"/>
      <c r="O14" s="953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s="86" customFormat="1" ht="49.5" customHeight="1">
      <c r="A15" s="949"/>
      <c r="B15" s="423" t="s">
        <v>127</v>
      </c>
      <c r="C15" s="5"/>
      <c r="D15" s="5"/>
      <c r="E15" s="424" t="s">
        <v>128</v>
      </c>
      <c r="F15" s="424" t="s">
        <v>129</v>
      </c>
      <c r="G15" s="424" t="s">
        <v>130</v>
      </c>
      <c r="H15" s="950" t="s">
        <v>131</v>
      </c>
      <c r="I15" s="951"/>
      <c r="J15" s="425" t="s">
        <v>132</v>
      </c>
      <c r="K15" s="426" t="s">
        <v>133</v>
      </c>
      <c r="L15" s="427" t="s">
        <v>134</v>
      </c>
      <c r="M15" s="427" t="s">
        <v>135</v>
      </c>
      <c r="N15" s="427" t="s">
        <v>136</v>
      </c>
      <c r="O15" s="428" t="s">
        <v>137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92" customFormat="1" ht="24.95" customHeight="1">
      <c r="A16" s="295">
        <v>2015</v>
      </c>
      <c r="B16" s="296">
        <v>3</v>
      </c>
      <c r="C16" s="675"/>
      <c r="D16" s="675"/>
      <c r="E16" s="298">
        <v>11</v>
      </c>
      <c r="F16" s="298" t="s">
        <v>0</v>
      </c>
      <c r="G16" s="298">
        <v>1</v>
      </c>
      <c r="H16" s="298">
        <v>3</v>
      </c>
      <c r="I16" s="298" t="s">
        <v>0</v>
      </c>
      <c r="J16" s="298" t="s">
        <v>0</v>
      </c>
      <c r="K16" s="298" t="s">
        <v>0</v>
      </c>
      <c r="L16" s="298">
        <v>11</v>
      </c>
      <c r="M16" s="298" t="s">
        <v>0</v>
      </c>
      <c r="N16" s="298">
        <v>2</v>
      </c>
      <c r="O16" s="298">
        <v>9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91" customFormat="1" ht="24.95" customHeight="1">
      <c r="A17" s="295">
        <v>2016</v>
      </c>
      <c r="B17" s="296">
        <v>3</v>
      </c>
      <c r="C17" s="675"/>
      <c r="D17" s="675"/>
      <c r="E17" s="298">
        <v>11</v>
      </c>
      <c r="F17" s="298" t="s">
        <v>0</v>
      </c>
      <c r="G17" s="298">
        <v>1</v>
      </c>
      <c r="H17" s="298">
        <v>3</v>
      </c>
      <c r="I17" s="298" t="s">
        <v>0</v>
      </c>
      <c r="J17" s="298" t="s">
        <v>0</v>
      </c>
      <c r="K17" s="298" t="s">
        <v>0</v>
      </c>
      <c r="L17" s="298">
        <v>12</v>
      </c>
      <c r="M17" s="298" t="s">
        <v>0</v>
      </c>
      <c r="N17" s="298">
        <v>2</v>
      </c>
      <c r="O17" s="298">
        <v>10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91" customFormat="1" ht="24.95" customHeight="1">
      <c r="A18" s="588">
        <v>2017</v>
      </c>
      <c r="B18" s="591">
        <v>2</v>
      </c>
      <c r="C18" s="675"/>
      <c r="D18" s="675"/>
      <c r="E18" s="592">
        <v>13</v>
      </c>
      <c r="F18" s="592" t="s">
        <v>505</v>
      </c>
      <c r="G18" s="592">
        <v>1</v>
      </c>
      <c r="H18" s="592">
        <v>4</v>
      </c>
      <c r="I18" s="592" t="s">
        <v>0</v>
      </c>
      <c r="J18" s="592" t="s">
        <v>0</v>
      </c>
      <c r="K18" s="592" t="s">
        <v>0</v>
      </c>
      <c r="L18" s="592">
        <v>11</v>
      </c>
      <c r="M18" s="592">
        <v>2</v>
      </c>
      <c r="N18" s="592">
        <v>2</v>
      </c>
      <c r="O18" s="592">
        <v>7</v>
      </c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</row>
    <row r="19" spans="1:28" s="315" customFormat="1" ht="24.95" customHeight="1">
      <c r="A19" s="613">
        <v>2018</v>
      </c>
      <c r="B19" s="673">
        <v>2</v>
      </c>
      <c r="C19" s="675"/>
      <c r="D19" s="675"/>
      <c r="E19" s="675">
        <v>12</v>
      </c>
      <c r="F19" s="675" t="s">
        <v>503</v>
      </c>
      <c r="G19" s="675" t="s">
        <v>503</v>
      </c>
      <c r="H19" s="675">
        <v>4</v>
      </c>
      <c r="I19" s="675" t="s">
        <v>503</v>
      </c>
      <c r="J19" s="675" t="s">
        <v>503</v>
      </c>
      <c r="K19" s="675" t="s">
        <v>503</v>
      </c>
      <c r="L19" s="675">
        <v>13</v>
      </c>
      <c r="M19" s="675">
        <v>1</v>
      </c>
      <c r="N19" s="675">
        <v>2</v>
      </c>
      <c r="O19" s="675">
        <v>10</v>
      </c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</row>
    <row r="20" spans="1:28" s="559" customFormat="1" ht="24.95" customHeight="1" thickBot="1">
      <c r="A20" s="555">
        <v>2019</v>
      </c>
      <c r="B20" s="615">
        <v>1</v>
      </c>
      <c r="C20" s="634"/>
      <c r="D20" s="634"/>
      <c r="E20" s="634">
        <v>16</v>
      </c>
      <c r="F20" s="634">
        <v>0</v>
      </c>
      <c r="G20" s="634">
        <v>1</v>
      </c>
      <c r="H20" s="634">
        <v>4</v>
      </c>
      <c r="I20" s="634" t="s">
        <v>751</v>
      </c>
      <c r="J20" s="634">
        <v>0</v>
      </c>
      <c r="K20" s="634">
        <v>1</v>
      </c>
      <c r="L20" s="634">
        <f>SUM(M20:O20)</f>
        <v>13</v>
      </c>
      <c r="M20" s="634">
        <v>1</v>
      </c>
      <c r="N20" s="634">
        <v>2</v>
      </c>
      <c r="O20" s="634">
        <v>10</v>
      </c>
      <c r="P20" s="650"/>
      <c r="Q20" s="650"/>
      <c r="R20" s="650"/>
      <c r="S20" s="650"/>
      <c r="T20" s="650"/>
      <c r="U20" s="650"/>
      <c r="V20" s="650"/>
      <c r="W20" s="650"/>
      <c r="X20" s="650"/>
      <c r="Y20" s="650"/>
      <c r="Z20" s="650"/>
      <c r="AA20" s="650"/>
      <c r="AB20" s="650"/>
    </row>
    <row r="21" spans="1:28" s="86" customFormat="1" ht="21" customHeight="1">
      <c r="A21" s="89" t="s">
        <v>14</v>
      </c>
      <c r="B21" s="90"/>
      <c r="C21" s="207"/>
      <c r="D21" s="207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93" customFormat="1">
      <c r="B22" s="94"/>
      <c r="C22" s="553"/>
      <c r="D22" s="55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28">
      <c r="A23" s="93"/>
      <c r="B23" s="94"/>
      <c r="C23" s="553"/>
      <c r="D23" s="55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83"/>
      <c r="Q23" s="83"/>
      <c r="R23" s="83"/>
      <c r="S23" s="83"/>
      <c r="T23" s="83"/>
      <c r="V23" s="83"/>
      <c r="W23" s="83"/>
      <c r="X23" s="83"/>
      <c r="Y23" s="83"/>
      <c r="Z23" s="83"/>
      <c r="AA23" s="83"/>
      <c r="AB23" s="83"/>
    </row>
    <row r="24" spans="1:28">
      <c r="P24" s="83"/>
      <c r="Q24" s="83"/>
      <c r="R24" s="83"/>
      <c r="S24" s="83"/>
      <c r="T24" s="83"/>
      <c r="V24" s="83"/>
      <c r="W24" s="83"/>
      <c r="X24" s="83"/>
      <c r="Y24" s="83"/>
      <c r="Z24" s="83"/>
      <c r="AA24" s="83"/>
      <c r="AB24" s="83"/>
    </row>
    <row r="25" spans="1:28">
      <c r="P25" s="83"/>
      <c r="Q25" s="83"/>
      <c r="R25" s="83"/>
      <c r="S25" s="83"/>
      <c r="T25" s="83"/>
      <c r="V25" s="83"/>
      <c r="W25" s="83"/>
      <c r="X25" s="83"/>
      <c r="Y25" s="83"/>
      <c r="Z25" s="83"/>
      <c r="AA25" s="83"/>
      <c r="AB25" s="83"/>
    </row>
    <row r="26" spans="1:28">
      <c r="P26" s="83"/>
      <c r="Q26" s="83"/>
      <c r="R26" s="83"/>
      <c r="S26" s="83"/>
      <c r="T26" s="83"/>
      <c r="V26" s="83"/>
      <c r="W26" s="83"/>
      <c r="X26" s="83"/>
      <c r="Y26" s="83"/>
      <c r="Z26" s="83"/>
      <c r="AA26" s="83"/>
      <c r="AB26" s="83"/>
    </row>
    <row r="27" spans="1:28">
      <c r="P27" s="83"/>
      <c r="Q27" s="83"/>
      <c r="R27" s="83"/>
      <c r="S27" s="83"/>
      <c r="T27" s="83"/>
      <c r="V27" s="83"/>
      <c r="W27" s="83"/>
      <c r="X27" s="83"/>
      <c r="Y27" s="83"/>
      <c r="Z27" s="83"/>
      <c r="AA27" s="83"/>
      <c r="AB27" s="83"/>
    </row>
    <row r="28" spans="1:28">
      <c r="P28" s="83"/>
      <c r="Q28" s="83"/>
      <c r="R28" s="83"/>
      <c r="S28" s="83"/>
      <c r="T28" s="83"/>
      <c r="V28" s="83"/>
      <c r="W28" s="83"/>
      <c r="X28" s="83"/>
      <c r="Y28" s="83"/>
      <c r="Z28" s="83"/>
      <c r="AA28" s="83"/>
      <c r="AB28" s="83"/>
    </row>
    <row r="29" spans="1:28">
      <c r="P29" s="83"/>
      <c r="Q29" s="83"/>
      <c r="R29" s="83"/>
      <c r="S29" s="83"/>
      <c r="T29" s="83"/>
      <c r="V29" s="83"/>
      <c r="W29" s="83"/>
      <c r="X29" s="83"/>
      <c r="Y29" s="83"/>
      <c r="Z29" s="83"/>
      <c r="AA29" s="83"/>
      <c r="AB29" s="83"/>
    </row>
    <row r="30" spans="1:28">
      <c r="P30" s="83"/>
      <c r="Q30" s="83"/>
      <c r="R30" s="83"/>
      <c r="S30" s="83"/>
      <c r="T30" s="83"/>
      <c r="V30" s="83"/>
      <c r="W30" s="83"/>
      <c r="X30" s="83"/>
      <c r="Y30" s="83"/>
      <c r="Z30" s="83"/>
      <c r="AA30" s="83"/>
      <c r="AB30" s="83"/>
    </row>
    <row r="31" spans="1:28">
      <c r="P31" s="83"/>
      <c r="Q31" s="83"/>
      <c r="R31" s="83"/>
      <c r="S31" s="83"/>
      <c r="T31" s="83"/>
      <c r="V31" s="83"/>
      <c r="W31" s="83"/>
      <c r="X31" s="83"/>
      <c r="Y31" s="83"/>
      <c r="Z31" s="83"/>
      <c r="AA31" s="83"/>
      <c r="AB31" s="83"/>
    </row>
    <row r="32" spans="1:28">
      <c r="P32" s="83"/>
      <c r="Q32" s="83"/>
      <c r="R32" s="83"/>
      <c r="S32" s="83"/>
      <c r="T32" s="83"/>
      <c r="V32" s="83"/>
      <c r="W32" s="83"/>
      <c r="X32" s="83"/>
      <c r="Y32" s="83"/>
      <c r="Z32" s="83"/>
      <c r="AA32" s="83"/>
      <c r="AB32" s="83"/>
    </row>
    <row r="33" spans="16:28">
      <c r="P33" s="83"/>
      <c r="Q33" s="83"/>
      <c r="R33" s="83"/>
      <c r="S33" s="83"/>
      <c r="T33" s="83"/>
      <c r="V33" s="83"/>
      <c r="W33" s="83"/>
      <c r="X33" s="83"/>
      <c r="Y33" s="83"/>
      <c r="Z33" s="83"/>
      <c r="AA33" s="83"/>
      <c r="AB33" s="83"/>
    </row>
    <row r="34" spans="16:28">
      <c r="P34" s="83"/>
      <c r="Q34" s="83"/>
      <c r="R34" s="83"/>
      <c r="S34" s="83"/>
      <c r="T34" s="83"/>
      <c r="V34" s="83"/>
      <c r="W34" s="83"/>
      <c r="X34" s="83"/>
      <c r="Y34" s="83"/>
      <c r="Z34" s="83"/>
      <c r="AA34" s="83"/>
      <c r="AB34" s="83"/>
    </row>
    <row r="35" spans="16:28">
      <c r="P35" s="83"/>
      <c r="Q35" s="83"/>
      <c r="R35" s="83"/>
      <c r="S35" s="83"/>
      <c r="T35" s="83"/>
      <c r="V35" s="83"/>
      <c r="W35" s="83"/>
      <c r="X35" s="83"/>
      <c r="Y35" s="83"/>
      <c r="Z35" s="83"/>
      <c r="AA35" s="83"/>
      <c r="AB35" s="83"/>
    </row>
  </sheetData>
  <mergeCells count="9">
    <mergeCell ref="A1:O1"/>
    <mergeCell ref="A3:A4"/>
    <mergeCell ref="A12:O12"/>
    <mergeCell ref="A14:A15"/>
    <mergeCell ref="H15:I15"/>
    <mergeCell ref="L14:O14"/>
    <mergeCell ref="B14:K14"/>
    <mergeCell ref="E3:O3"/>
    <mergeCell ref="B3:D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49" firstPageNumber="314" orientation="portrait" useFirstPageNumber="1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"/>
  <sheetViews>
    <sheetView view="pageBreakPreview" zoomScale="80" zoomScaleNormal="70" zoomScaleSheetLayoutView="80" workbookViewId="0">
      <selection activeCell="I25" sqref="I25"/>
    </sheetView>
  </sheetViews>
  <sheetFormatPr defaultRowHeight="13.5"/>
  <cols>
    <col min="1" max="4" width="5.77734375" customWidth="1"/>
    <col min="5" max="14" width="7.77734375" customWidth="1"/>
    <col min="15" max="17" width="5.77734375" customWidth="1"/>
    <col min="18" max="18" width="6.6640625" bestFit="1" customWidth="1"/>
    <col min="19" max="21" width="5.77734375" customWidth="1"/>
    <col min="22" max="22" width="7.109375" bestFit="1" customWidth="1"/>
    <col min="23" max="67" width="8.88671875" style="470"/>
  </cols>
  <sheetData>
    <row r="1" spans="1:67" s="510" customFormat="1" ht="24" customHeight="1">
      <c r="A1" s="917" t="s">
        <v>737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</row>
    <row r="2" spans="1:67" s="301" customFormat="1" ht="24" customHeight="1" thickBot="1">
      <c r="A2" s="520"/>
      <c r="B2" s="520"/>
      <c r="C2" s="520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1235" t="s">
        <v>399</v>
      </c>
      <c r="U2" s="928"/>
      <c r="V2" s="928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2"/>
      <c r="BG2" s="422"/>
      <c r="BH2" s="422"/>
      <c r="BI2" s="422"/>
      <c r="BJ2" s="422"/>
      <c r="BK2" s="422"/>
      <c r="BL2" s="422"/>
      <c r="BM2" s="422"/>
      <c r="BN2" s="422"/>
      <c r="BO2" s="422"/>
    </row>
    <row r="3" spans="1:67" s="422" customFormat="1" ht="24" customHeight="1">
      <c r="A3" s="1231" t="s">
        <v>93</v>
      </c>
      <c r="B3" s="1233" t="s">
        <v>400</v>
      </c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128"/>
      <c r="O3" s="1234" t="s">
        <v>401</v>
      </c>
      <c r="P3" s="1234"/>
      <c r="Q3" s="1234"/>
      <c r="R3" s="1234"/>
      <c r="S3" s="1234"/>
      <c r="T3" s="1234"/>
      <c r="U3" s="1234"/>
      <c r="V3" s="1234"/>
    </row>
    <row r="4" spans="1:67" s="413" customFormat="1" ht="38.25" customHeight="1">
      <c r="A4" s="1232"/>
      <c r="B4" s="517" t="s">
        <v>402</v>
      </c>
      <c r="C4" s="517" t="s">
        <v>403</v>
      </c>
      <c r="D4" s="517" t="s">
        <v>205</v>
      </c>
      <c r="E4" s="517" t="s">
        <v>404</v>
      </c>
      <c r="F4" s="1229" t="s">
        <v>405</v>
      </c>
      <c r="G4" s="1229"/>
      <c r="H4" s="517" t="s">
        <v>406</v>
      </c>
      <c r="I4" s="517" t="s">
        <v>660</v>
      </c>
      <c r="J4" s="1229" t="s">
        <v>407</v>
      </c>
      <c r="K4" s="1229"/>
      <c r="L4" s="517" t="s">
        <v>408</v>
      </c>
      <c r="M4" s="517" t="s">
        <v>409</v>
      </c>
      <c r="N4" s="517" t="s">
        <v>410</v>
      </c>
      <c r="O4" s="517" t="s">
        <v>402</v>
      </c>
      <c r="P4" s="517" t="s">
        <v>403</v>
      </c>
      <c r="Q4" s="517" t="s">
        <v>205</v>
      </c>
      <c r="R4" s="518" t="s">
        <v>411</v>
      </c>
      <c r="S4" s="517" t="s">
        <v>661</v>
      </c>
      <c r="T4" s="517" t="s">
        <v>412</v>
      </c>
      <c r="U4" s="517" t="s">
        <v>413</v>
      </c>
      <c r="V4" s="519" t="s">
        <v>414</v>
      </c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</row>
    <row r="5" spans="1:67" s="347" customFormat="1" ht="24" customHeight="1">
      <c r="A5" s="346">
        <v>2015</v>
      </c>
      <c r="B5" s="402">
        <v>63</v>
      </c>
      <c r="C5" s="479">
        <v>38</v>
      </c>
      <c r="D5" s="479">
        <v>25</v>
      </c>
      <c r="E5" s="479" t="s">
        <v>0</v>
      </c>
      <c r="F5" s="1230" t="s">
        <v>0</v>
      </c>
      <c r="G5" s="1230"/>
      <c r="H5" s="479" t="s">
        <v>0</v>
      </c>
      <c r="I5" s="479" t="s">
        <v>0</v>
      </c>
      <c r="J5" s="1230" t="s">
        <v>0</v>
      </c>
      <c r="K5" s="1230"/>
      <c r="L5" s="479" t="s">
        <v>0</v>
      </c>
      <c r="M5" s="479">
        <v>46</v>
      </c>
      <c r="N5" s="479">
        <v>17</v>
      </c>
      <c r="O5" s="479">
        <v>63</v>
      </c>
      <c r="P5" s="479">
        <v>38</v>
      </c>
      <c r="Q5" s="479">
        <v>25</v>
      </c>
      <c r="R5" s="479" t="s">
        <v>0</v>
      </c>
      <c r="S5" s="479">
        <v>37</v>
      </c>
      <c r="T5" s="479">
        <v>9</v>
      </c>
      <c r="U5" s="479">
        <v>1</v>
      </c>
      <c r="V5" s="479">
        <v>16</v>
      </c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3"/>
      <c r="BL5" s="513"/>
      <c r="BM5" s="513"/>
      <c r="BN5" s="513"/>
      <c r="BO5" s="513"/>
    </row>
    <row r="6" spans="1:67" s="347" customFormat="1" ht="24" customHeight="1">
      <c r="A6" s="346">
        <v>2016</v>
      </c>
      <c r="B6" s="402">
        <v>88</v>
      </c>
      <c r="C6" s="524">
        <v>53</v>
      </c>
      <c r="D6" s="524">
        <v>35</v>
      </c>
      <c r="E6" s="524" t="s">
        <v>0</v>
      </c>
      <c r="F6" s="1230" t="s">
        <v>0</v>
      </c>
      <c r="G6" s="1230"/>
      <c r="H6" s="524" t="s">
        <v>0</v>
      </c>
      <c r="I6" s="524" t="s">
        <v>0</v>
      </c>
      <c r="J6" s="1230" t="s">
        <v>0</v>
      </c>
      <c r="K6" s="1230"/>
      <c r="L6" s="524" t="s">
        <v>0</v>
      </c>
      <c r="M6" s="524" t="s">
        <v>0</v>
      </c>
      <c r="N6" s="524" t="s">
        <v>0</v>
      </c>
      <c r="O6" s="524">
        <v>88</v>
      </c>
      <c r="P6" s="524">
        <v>53</v>
      </c>
      <c r="Q6" s="524">
        <v>35</v>
      </c>
      <c r="R6" s="524" t="s">
        <v>0</v>
      </c>
      <c r="S6" s="524">
        <v>52</v>
      </c>
      <c r="T6" s="524">
        <v>13</v>
      </c>
      <c r="U6" s="524" t="s">
        <v>0</v>
      </c>
      <c r="V6" s="524">
        <v>23</v>
      </c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3"/>
      <c r="BG6" s="513"/>
      <c r="BH6" s="513"/>
      <c r="BI6" s="513"/>
      <c r="BJ6" s="513"/>
      <c r="BK6" s="513"/>
      <c r="BL6" s="513"/>
      <c r="BM6" s="513"/>
      <c r="BN6" s="513"/>
      <c r="BO6" s="513"/>
    </row>
    <row r="7" spans="1:67" s="347" customFormat="1" ht="24" customHeight="1">
      <c r="A7" s="346">
        <v>2017</v>
      </c>
      <c r="B7" s="402">
        <v>61</v>
      </c>
      <c r="C7" s="595">
        <v>42</v>
      </c>
      <c r="D7" s="595">
        <v>19</v>
      </c>
      <c r="E7" s="595" t="s">
        <v>0</v>
      </c>
      <c r="F7" s="1230" t="s">
        <v>0</v>
      </c>
      <c r="G7" s="1230"/>
      <c r="H7" s="595" t="s">
        <v>0</v>
      </c>
      <c r="I7" s="595" t="s">
        <v>0</v>
      </c>
      <c r="J7" s="1230" t="s">
        <v>0</v>
      </c>
      <c r="K7" s="1230"/>
      <c r="L7" s="595" t="s">
        <v>0</v>
      </c>
      <c r="M7" s="595" t="s">
        <v>0</v>
      </c>
      <c r="N7" s="595" t="s">
        <v>506</v>
      </c>
      <c r="O7" s="595">
        <v>61</v>
      </c>
      <c r="P7" s="595">
        <v>42</v>
      </c>
      <c r="Q7" s="595">
        <v>19</v>
      </c>
      <c r="R7" s="595" t="s">
        <v>0</v>
      </c>
      <c r="S7" s="595">
        <v>44</v>
      </c>
      <c r="T7" s="595">
        <v>5</v>
      </c>
      <c r="U7" s="595" t="s">
        <v>0</v>
      </c>
      <c r="V7" s="595">
        <v>12</v>
      </c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/>
      <c r="BN7" s="513"/>
      <c r="BO7" s="513"/>
    </row>
    <row r="8" spans="1:67" s="347" customFormat="1" ht="24" customHeight="1">
      <c r="A8" s="753">
        <v>2018</v>
      </c>
      <c r="B8" s="402">
        <v>59</v>
      </c>
      <c r="C8" s="734">
        <v>42</v>
      </c>
      <c r="D8" s="734">
        <v>17</v>
      </c>
      <c r="E8" s="734" t="s">
        <v>0</v>
      </c>
      <c r="F8" s="1230" t="s">
        <v>0</v>
      </c>
      <c r="G8" s="1230"/>
      <c r="H8" s="734" t="s">
        <v>0</v>
      </c>
      <c r="I8" s="734" t="s">
        <v>0</v>
      </c>
      <c r="J8" s="1230" t="s">
        <v>0</v>
      </c>
      <c r="K8" s="1230"/>
      <c r="L8" s="734" t="s">
        <v>0</v>
      </c>
      <c r="M8" s="734" t="s">
        <v>0</v>
      </c>
      <c r="N8" s="734" t="s">
        <v>0</v>
      </c>
      <c r="O8" s="734">
        <v>59</v>
      </c>
      <c r="P8" s="734">
        <v>42</v>
      </c>
      <c r="Q8" s="734">
        <v>17</v>
      </c>
      <c r="R8" s="734">
        <v>4</v>
      </c>
      <c r="S8" s="734">
        <v>33</v>
      </c>
      <c r="T8" s="734">
        <v>7</v>
      </c>
      <c r="U8" s="734" t="s">
        <v>0</v>
      </c>
      <c r="V8" s="734">
        <v>15</v>
      </c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513"/>
      <c r="BF8" s="513"/>
      <c r="BG8" s="513"/>
      <c r="BH8" s="513"/>
      <c r="BI8" s="513"/>
      <c r="BJ8" s="513"/>
      <c r="BK8" s="513"/>
      <c r="BL8" s="513"/>
      <c r="BM8" s="513"/>
      <c r="BN8" s="513"/>
      <c r="BO8" s="513"/>
    </row>
    <row r="9" spans="1:67" s="468" customFormat="1" ht="24" customHeight="1" thickBot="1">
      <c r="A9" s="573">
        <v>2019</v>
      </c>
      <c r="B9" s="618">
        <v>59</v>
      </c>
      <c r="C9" s="1290">
        <v>42</v>
      </c>
      <c r="D9" s="1290">
        <v>17</v>
      </c>
      <c r="E9" s="1290" t="s">
        <v>0</v>
      </c>
      <c r="F9" s="1291" t="s">
        <v>0</v>
      </c>
      <c r="G9" s="1291"/>
      <c r="H9" s="1290" t="s">
        <v>0</v>
      </c>
      <c r="I9" s="1290" t="s">
        <v>0</v>
      </c>
      <c r="J9" s="1291" t="s">
        <v>0</v>
      </c>
      <c r="K9" s="1291"/>
      <c r="L9" s="1290" t="s">
        <v>0</v>
      </c>
      <c r="M9" s="1290" t="s">
        <v>0</v>
      </c>
      <c r="N9" s="1290" t="s">
        <v>0</v>
      </c>
      <c r="O9" s="1290">
        <v>59</v>
      </c>
      <c r="P9" s="1290">
        <v>42</v>
      </c>
      <c r="Q9" s="1290">
        <v>17</v>
      </c>
      <c r="R9" s="1290">
        <v>4</v>
      </c>
      <c r="S9" s="1290">
        <v>33</v>
      </c>
      <c r="T9" s="1290">
        <v>7</v>
      </c>
      <c r="U9" s="1290" t="s">
        <v>0</v>
      </c>
      <c r="V9" s="1290">
        <v>15</v>
      </c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V9" s="574"/>
      <c r="AW9" s="574"/>
      <c r="AX9" s="574"/>
      <c r="AY9" s="574"/>
      <c r="AZ9" s="574"/>
      <c r="BA9" s="574"/>
      <c r="BB9" s="574"/>
      <c r="BC9" s="574"/>
      <c r="BD9" s="574"/>
      <c r="BE9" s="574"/>
      <c r="BF9" s="574"/>
      <c r="BG9" s="574"/>
      <c r="BH9" s="574"/>
      <c r="BI9" s="574"/>
      <c r="BJ9" s="574"/>
      <c r="BK9" s="574"/>
      <c r="BL9" s="574"/>
      <c r="BM9" s="574"/>
      <c r="BN9" s="574"/>
      <c r="BO9" s="574"/>
    </row>
    <row r="10" spans="1:67" s="352" customFormat="1" ht="24" customHeight="1">
      <c r="A10" s="354" t="s">
        <v>11</v>
      </c>
      <c r="B10" s="354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/>
      <c r="AK10" s="514"/>
      <c r="AL10" s="514"/>
      <c r="AM10" s="514"/>
      <c r="AN10" s="514"/>
      <c r="AO10" s="514"/>
      <c r="AP10" s="514"/>
      <c r="AQ10" s="514"/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  <c r="BB10" s="514"/>
      <c r="BC10" s="514"/>
      <c r="BD10" s="514"/>
      <c r="BE10" s="514"/>
      <c r="BF10" s="514"/>
      <c r="BG10" s="514"/>
      <c r="BH10" s="514"/>
      <c r="BI10" s="514"/>
      <c r="BJ10" s="514"/>
      <c r="BK10" s="514"/>
      <c r="BL10" s="514"/>
      <c r="BM10" s="514"/>
      <c r="BN10" s="514"/>
      <c r="BO10" s="514"/>
    </row>
    <row r="11" spans="1:67" ht="24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</row>
    <row r="12" spans="1:67" s="511" customFormat="1" ht="24" customHeight="1">
      <c r="A12" s="917" t="s">
        <v>738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</row>
    <row r="13" spans="1:67" s="347" customFormat="1" ht="24" customHeight="1" thickBot="1">
      <c r="A13" s="481"/>
      <c r="B13" s="481"/>
      <c r="C13" s="481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1235" t="s">
        <v>399</v>
      </c>
      <c r="U13" s="1240"/>
      <c r="V13" s="1240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</row>
    <row r="14" spans="1:67" s="347" customFormat="1" ht="24" customHeight="1">
      <c r="A14" s="1236" t="s">
        <v>93</v>
      </c>
      <c r="B14" s="1233" t="s">
        <v>415</v>
      </c>
      <c r="C14" s="1234"/>
      <c r="D14" s="1234"/>
      <c r="E14" s="1234"/>
      <c r="F14" s="1234"/>
      <c r="G14" s="1234"/>
      <c r="H14" s="1234"/>
      <c r="I14" s="1234"/>
      <c r="J14" s="1234"/>
      <c r="K14" s="1234"/>
      <c r="L14" s="1234"/>
      <c r="M14" s="1234"/>
      <c r="N14" s="1234"/>
      <c r="O14" s="1233" t="s">
        <v>416</v>
      </c>
      <c r="P14" s="1234"/>
      <c r="Q14" s="1234"/>
      <c r="R14" s="1234"/>
      <c r="S14" s="1234"/>
      <c r="T14" s="1234"/>
      <c r="U14" s="1234"/>
      <c r="V14" s="1234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</row>
    <row r="15" spans="1:67" s="396" customFormat="1" ht="39" customHeight="1">
      <c r="A15" s="1232"/>
      <c r="B15" s="478" t="s">
        <v>402</v>
      </c>
      <c r="C15" s="478" t="s">
        <v>403</v>
      </c>
      <c r="D15" s="478" t="s">
        <v>205</v>
      </c>
      <c r="E15" s="1238" t="s">
        <v>417</v>
      </c>
      <c r="F15" s="1238"/>
      <c r="G15" s="1238" t="s">
        <v>418</v>
      </c>
      <c r="H15" s="1238"/>
      <c r="I15" s="1238" t="s">
        <v>419</v>
      </c>
      <c r="J15" s="1238"/>
      <c r="K15" s="1238" t="s">
        <v>420</v>
      </c>
      <c r="L15" s="1238"/>
      <c r="M15" s="1238" t="s">
        <v>421</v>
      </c>
      <c r="N15" s="1238"/>
      <c r="O15" s="478" t="s">
        <v>402</v>
      </c>
      <c r="P15" s="478" t="s">
        <v>403</v>
      </c>
      <c r="Q15" s="478" t="s">
        <v>205</v>
      </c>
      <c r="R15" s="478" t="s">
        <v>25</v>
      </c>
      <c r="S15" s="478" t="s">
        <v>26</v>
      </c>
      <c r="T15" s="478" t="s">
        <v>27</v>
      </c>
      <c r="U15" s="1238" t="s">
        <v>28</v>
      </c>
      <c r="V15" s="1239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</row>
    <row r="16" spans="1:67" s="469" customFormat="1" ht="24" customHeight="1">
      <c r="A16" s="346">
        <v>2015</v>
      </c>
      <c r="B16" s="402">
        <v>63</v>
      </c>
      <c r="C16" s="479">
        <v>38</v>
      </c>
      <c r="D16" s="479">
        <v>25</v>
      </c>
      <c r="E16" s="1230">
        <v>2</v>
      </c>
      <c r="F16" s="1230"/>
      <c r="G16" s="1230">
        <v>13</v>
      </c>
      <c r="H16" s="1230"/>
      <c r="I16" s="1230">
        <v>24</v>
      </c>
      <c r="J16" s="1237"/>
      <c r="K16" s="1230">
        <v>18</v>
      </c>
      <c r="L16" s="1230"/>
      <c r="M16" s="1230">
        <v>6</v>
      </c>
      <c r="N16" s="1230"/>
      <c r="O16" s="479">
        <v>63</v>
      </c>
      <c r="P16" s="479">
        <v>38</v>
      </c>
      <c r="Q16" s="479">
        <v>25</v>
      </c>
      <c r="R16" s="479">
        <v>24</v>
      </c>
      <c r="S16" s="479">
        <v>10</v>
      </c>
      <c r="T16" s="479">
        <v>21</v>
      </c>
      <c r="U16" s="1230">
        <v>8</v>
      </c>
      <c r="V16" s="1230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</row>
    <row r="17" spans="1:67" s="469" customFormat="1" ht="24" customHeight="1">
      <c r="A17" s="346">
        <v>2016</v>
      </c>
      <c r="B17" s="402">
        <v>88</v>
      </c>
      <c r="C17" s="524">
        <v>53</v>
      </c>
      <c r="D17" s="524">
        <v>35</v>
      </c>
      <c r="E17" s="1230" t="s">
        <v>0</v>
      </c>
      <c r="F17" s="1230"/>
      <c r="G17" s="1230">
        <v>14</v>
      </c>
      <c r="H17" s="1230"/>
      <c r="I17" s="1230">
        <v>35</v>
      </c>
      <c r="J17" s="1230"/>
      <c r="K17" s="1230">
        <v>27</v>
      </c>
      <c r="L17" s="1230"/>
      <c r="M17" s="1230">
        <v>12</v>
      </c>
      <c r="N17" s="1230"/>
      <c r="O17" s="524">
        <v>88</v>
      </c>
      <c r="P17" s="524">
        <v>53</v>
      </c>
      <c r="Q17" s="524">
        <v>35</v>
      </c>
      <c r="R17" s="524">
        <v>29</v>
      </c>
      <c r="S17" s="524">
        <v>24</v>
      </c>
      <c r="T17" s="524">
        <v>23</v>
      </c>
      <c r="U17" s="1230">
        <v>12</v>
      </c>
      <c r="V17" s="1230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</row>
    <row r="18" spans="1:67" s="469" customFormat="1" ht="24" customHeight="1">
      <c r="A18" s="346">
        <v>2017</v>
      </c>
      <c r="B18" s="402">
        <v>61</v>
      </c>
      <c r="C18" s="595">
        <v>42</v>
      </c>
      <c r="D18" s="595">
        <v>19</v>
      </c>
      <c r="E18" s="1230" t="s">
        <v>0</v>
      </c>
      <c r="F18" s="1230"/>
      <c r="G18" s="1230">
        <v>11</v>
      </c>
      <c r="H18" s="1230"/>
      <c r="I18" s="1230">
        <v>23</v>
      </c>
      <c r="J18" s="1230"/>
      <c r="K18" s="1230">
        <v>17</v>
      </c>
      <c r="L18" s="1230"/>
      <c r="M18" s="1230">
        <v>10</v>
      </c>
      <c r="N18" s="1230"/>
      <c r="O18" s="595">
        <v>61</v>
      </c>
      <c r="P18" s="595">
        <v>42</v>
      </c>
      <c r="Q18" s="595">
        <v>19</v>
      </c>
      <c r="R18" s="595">
        <v>29</v>
      </c>
      <c r="S18" s="595">
        <v>15</v>
      </c>
      <c r="T18" s="595">
        <v>9</v>
      </c>
      <c r="U18" s="1230">
        <v>8</v>
      </c>
      <c r="V18" s="1230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</row>
    <row r="19" spans="1:67" s="469" customFormat="1" ht="24" customHeight="1">
      <c r="A19" s="753">
        <v>2018</v>
      </c>
      <c r="B19" s="402">
        <v>59</v>
      </c>
      <c r="C19" s="734">
        <v>42</v>
      </c>
      <c r="D19" s="734">
        <v>17</v>
      </c>
      <c r="E19" s="1230">
        <v>4</v>
      </c>
      <c r="F19" s="1230"/>
      <c r="G19" s="1230">
        <v>8</v>
      </c>
      <c r="H19" s="1230"/>
      <c r="I19" s="1230">
        <v>26</v>
      </c>
      <c r="J19" s="1230"/>
      <c r="K19" s="1230">
        <v>15</v>
      </c>
      <c r="L19" s="1230"/>
      <c r="M19" s="1230">
        <v>6</v>
      </c>
      <c r="N19" s="1230"/>
      <c r="O19" s="734">
        <v>59</v>
      </c>
      <c r="P19" s="734">
        <v>42</v>
      </c>
      <c r="Q19" s="734">
        <v>17</v>
      </c>
      <c r="R19" s="734">
        <v>18</v>
      </c>
      <c r="S19" s="734">
        <v>13</v>
      </c>
      <c r="T19" s="734">
        <v>17</v>
      </c>
      <c r="U19" s="1230">
        <v>11</v>
      </c>
      <c r="V19" s="1230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</row>
    <row r="20" spans="1:67" s="470" customFormat="1" ht="24" customHeight="1" thickBot="1">
      <c r="A20" s="576">
        <v>2019</v>
      </c>
      <c r="B20" s="618">
        <v>59</v>
      </c>
      <c r="C20" s="1290">
        <v>42</v>
      </c>
      <c r="D20" s="1290">
        <v>17</v>
      </c>
      <c r="E20" s="1291">
        <v>4</v>
      </c>
      <c r="F20" s="1291"/>
      <c r="G20" s="1291">
        <v>8</v>
      </c>
      <c r="H20" s="1291"/>
      <c r="I20" s="1291">
        <v>26</v>
      </c>
      <c r="J20" s="1291"/>
      <c r="K20" s="1291">
        <v>15</v>
      </c>
      <c r="L20" s="1291"/>
      <c r="M20" s="1291">
        <v>6</v>
      </c>
      <c r="N20" s="1291"/>
      <c r="O20" s="1290">
        <v>59</v>
      </c>
      <c r="P20" s="1290">
        <v>42</v>
      </c>
      <c r="Q20" s="1290">
        <v>17</v>
      </c>
      <c r="R20" s="1290">
        <v>18</v>
      </c>
      <c r="S20" s="1290">
        <v>13</v>
      </c>
      <c r="T20" s="1290">
        <v>17</v>
      </c>
      <c r="U20" s="1291">
        <v>11</v>
      </c>
      <c r="V20" s="1291"/>
    </row>
    <row r="21" spans="1:67" ht="24" customHeight="1">
      <c r="A21" s="354" t="s">
        <v>11</v>
      </c>
      <c r="B21" s="354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</row>
    <row r="22" spans="1:67">
      <c r="A22" s="384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</row>
  </sheetData>
  <mergeCells count="58">
    <mergeCell ref="E19:F19"/>
    <mergeCell ref="G19:H19"/>
    <mergeCell ref="I19:J19"/>
    <mergeCell ref="K19:L19"/>
    <mergeCell ref="U18:V18"/>
    <mergeCell ref="E18:F18"/>
    <mergeCell ref="M18:N18"/>
    <mergeCell ref="K18:L18"/>
    <mergeCell ref="I18:J18"/>
    <mergeCell ref="G18:H18"/>
    <mergeCell ref="M19:N19"/>
    <mergeCell ref="U19:V19"/>
    <mergeCell ref="U20:V20"/>
    <mergeCell ref="G20:H20"/>
    <mergeCell ref="M20:N20"/>
    <mergeCell ref="K20:L20"/>
    <mergeCell ref="U17:V17"/>
    <mergeCell ref="M17:N17"/>
    <mergeCell ref="G17:H17"/>
    <mergeCell ref="I17:J17"/>
    <mergeCell ref="F7:G7"/>
    <mergeCell ref="J7:K7"/>
    <mergeCell ref="F9:G9"/>
    <mergeCell ref="J9:K9"/>
    <mergeCell ref="M16:N16"/>
    <mergeCell ref="U16:V16"/>
    <mergeCell ref="O14:V14"/>
    <mergeCell ref="E15:F15"/>
    <mergeCell ref="G15:H15"/>
    <mergeCell ref="F8:G8"/>
    <mergeCell ref="J8:K8"/>
    <mergeCell ref="E20:F20"/>
    <mergeCell ref="I20:J20"/>
    <mergeCell ref="A12:V12"/>
    <mergeCell ref="A14:A15"/>
    <mergeCell ref="B14:N14"/>
    <mergeCell ref="I16:J16"/>
    <mergeCell ref="I15:J15"/>
    <mergeCell ref="U15:V15"/>
    <mergeCell ref="K15:L15"/>
    <mergeCell ref="M15:N15"/>
    <mergeCell ref="K17:L17"/>
    <mergeCell ref="E17:F17"/>
    <mergeCell ref="T13:V13"/>
    <mergeCell ref="E16:F16"/>
    <mergeCell ref="G16:H16"/>
    <mergeCell ref="K16:L16"/>
    <mergeCell ref="F4:G4"/>
    <mergeCell ref="F6:G6"/>
    <mergeCell ref="J6:K6"/>
    <mergeCell ref="A1:V1"/>
    <mergeCell ref="A3:A4"/>
    <mergeCell ref="B3:N3"/>
    <mergeCell ref="O3:V3"/>
    <mergeCell ref="J4:K4"/>
    <mergeCell ref="T2:V2"/>
    <mergeCell ref="F5:G5"/>
    <mergeCell ref="J5:K5"/>
  </mergeCells>
  <phoneticPr fontId="6" type="noConversion"/>
  <pageMargins left="0.7" right="0.7" top="0.75" bottom="0.75" header="0.3" footer="0.3"/>
  <pageSetup paperSize="9" scale="5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view="pageBreakPreview" topLeftCell="A4" zoomScale="85" zoomScaleSheetLayoutView="75" workbookViewId="0">
      <selection activeCell="H15" sqref="H15"/>
    </sheetView>
  </sheetViews>
  <sheetFormatPr defaultRowHeight="16.5"/>
  <cols>
    <col min="1" max="1" width="9.21875" style="14" customWidth="1"/>
    <col min="2" max="2" width="8.88671875" style="14" customWidth="1"/>
    <col min="3" max="8" width="6.77734375" style="14" customWidth="1"/>
    <col min="9" max="10" width="7.33203125" style="14" bestFit="1" customWidth="1"/>
    <col min="11" max="12" width="7.33203125" style="281" customWidth="1"/>
    <col min="13" max="13" width="8.44140625" style="14" customWidth="1"/>
    <col min="14" max="14" width="6.77734375" style="281" customWidth="1"/>
    <col min="15" max="16384" width="8.88671875" style="15"/>
  </cols>
  <sheetData>
    <row r="1" spans="1:26" s="17" customFormat="1" ht="54.95" customHeight="1">
      <c r="A1" s="1136" t="s">
        <v>739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  <c r="N1" s="732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19" customFormat="1" ht="21" customHeight="1" thickBot="1">
      <c r="A2" s="310"/>
      <c r="B2" s="310"/>
      <c r="C2" s="310"/>
      <c r="D2" s="310"/>
      <c r="E2" s="310"/>
      <c r="F2" s="1203" t="s">
        <v>422</v>
      </c>
      <c r="G2" s="928"/>
      <c r="H2" s="928"/>
      <c r="I2" s="928"/>
      <c r="J2" s="928"/>
      <c r="K2" s="1249"/>
      <c r="L2" s="1249"/>
      <c r="M2" s="928"/>
      <c r="N2" s="703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344" customFormat="1" ht="30" customHeight="1">
      <c r="A3" s="1207" t="s">
        <v>21</v>
      </c>
      <c r="B3" s="1244" t="s">
        <v>662</v>
      </c>
      <c r="C3" s="1245"/>
      <c r="D3" s="1245"/>
      <c r="E3" s="1245"/>
      <c r="F3" s="1245"/>
      <c r="G3" s="1245"/>
      <c r="H3" s="1245"/>
      <c r="I3" s="1245"/>
      <c r="J3" s="1245"/>
      <c r="K3" s="1245"/>
      <c r="L3" s="1137"/>
      <c r="M3" s="1250" t="s">
        <v>664</v>
      </c>
      <c r="N3" s="484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6" s="345" customFormat="1" ht="29.25" customHeight="1">
      <c r="A4" s="1246"/>
      <c r="B4" s="1247" t="s">
        <v>423</v>
      </c>
      <c r="C4" s="1247" t="s">
        <v>424</v>
      </c>
      <c r="D4" s="1241" t="s">
        <v>663</v>
      </c>
      <c r="E4" s="1242"/>
      <c r="F4" s="1242"/>
      <c r="G4" s="1242"/>
      <c r="H4" s="1242"/>
      <c r="I4" s="1242"/>
      <c r="J4" s="1242"/>
      <c r="K4" s="1242"/>
      <c r="L4" s="1243"/>
      <c r="M4" s="1251"/>
      <c r="N4" s="484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345" customFormat="1" ht="71.25" customHeight="1">
      <c r="A5" s="1138"/>
      <c r="B5" s="1248"/>
      <c r="C5" s="1248"/>
      <c r="D5" s="472" t="s">
        <v>428</v>
      </c>
      <c r="E5" s="472" t="s">
        <v>427</v>
      </c>
      <c r="F5" s="472" t="s">
        <v>426</v>
      </c>
      <c r="G5" s="471" t="s">
        <v>425</v>
      </c>
      <c r="H5" s="472" t="s">
        <v>429</v>
      </c>
      <c r="I5" s="473" t="s">
        <v>430</v>
      </c>
      <c r="J5" s="472" t="s">
        <v>431</v>
      </c>
      <c r="K5" s="473" t="s">
        <v>432</v>
      </c>
      <c r="L5" s="473" t="s">
        <v>665</v>
      </c>
      <c r="M5" s="1252"/>
      <c r="N5" s="754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</row>
    <row r="6" spans="1:26" s="578" customFormat="1" ht="24.95" customHeight="1">
      <c r="A6" s="579">
        <v>2016</v>
      </c>
      <c r="B6" s="572">
        <v>1634</v>
      </c>
      <c r="C6" s="571">
        <v>10961</v>
      </c>
      <c r="D6" s="571">
        <v>1732</v>
      </c>
      <c r="E6" s="571">
        <v>189</v>
      </c>
      <c r="F6" s="571">
        <v>272</v>
      </c>
      <c r="G6" s="571">
        <v>560</v>
      </c>
      <c r="H6" s="571">
        <v>484</v>
      </c>
      <c r="I6" s="571">
        <v>54</v>
      </c>
      <c r="J6" s="571">
        <v>97</v>
      </c>
      <c r="K6" s="677">
        <v>76</v>
      </c>
      <c r="L6" s="749">
        <v>0</v>
      </c>
      <c r="M6" s="749">
        <v>0</v>
      </c>
      <c r="N6" s="6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</row>
    <row r="7" spans="1:26" s="578" customFormat="1" ht="24.95" customHeight="1">
      <c r="A7" s="588">
        <v>2017</v>
      </c>
      <c r="B7" s="607">
        <v>1532</v>
      </c>
      <c r="C7" s="410">
        <v>10694</v>
      </c>
      <c r="D7" s="410">
        <v>2141</v>
      </c>
      <c r="E7" s="410">
        <v>166</v>
      </c>
      <c r="F7" s="410">
        <v>276</v>
      </c>
      <c r="G7" s="410">
        <v>905</v>
      </c>
      <c r="H7" s="410">
        <v>521</v>
      </c>
      <c r="I7" s="410">
        <v>51</v>
      </c>
      <c r="J7" s="410">
        <v>105</v>
      </c>
      <c r="K7" s="620">
        <v>117</v>
      </c>
      <c r="L7" s="620">
        <v>0</v>
      </c>
      <c r="M7" s="620">
        <v>0</v>
      </c>
      <c r="N7" s="620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</row>
    <row r="8" spans="1:26" s="578" customFormat="1" ht="24.95" customHeight="1">
      <c r="A8" s="613">
        <v>2018</v>
      </c>
      <c r="B8" s="623">
        <v>1817</v>
      </c>
      <c r="C8" s="818">
        <v>15968</v>
      </c>
      <c r="D8" s="818">
        <v>1901</v>
      </c>
      <c r="E8" s="818">
        <v>182</v>
      </c>
      <c r="F8" s="818">
        <v>233</v>
      </c>
      <c r="G8" s="818">
        <v>747</v>
      </c>
      <c r="H8" s="818">
        <v>438</v>
      </c>
      <c r="I8" s="818">
        <v>69</v>
      </c>
      <c r="J8" s="818">
        <v>117</v>
      </c>
      <c r="K8" s="818">
        <v>115</v>
      </c>
      <c r="L8" s="818">
        <v>48</v>
      </c>
      <c r="M8" s="624">
        <v>34</v>
      </c>
      <c r="N8" s="620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</row>
    <row r="9" spans="1:26" s="652" customFormat="1" ht="24.95" customHeight="1">
      <c r="A9" s="642">
        <v>2019</v>
      </c>
      <c r="B9" s="621">
        <f>SUM(B10:B21)</f>
        <v>1485</v>
      </c>
      <c r="C9" s="819">
        <f t="shared" ref="C9:M9" si="0">SUM(C10:C21)</f>
        <v>14358</v>
      </c>
      <c r="D9" s="819">
        <f t="shared" si="0"/>
        <v>1813</v>
      </c>
      <c r="E9" s="819">
        <f t="shared" si="0"/>
        <v>174</v>
      </c>
      <c r="F9" s="819">
        <f t="shared" si="0"/>
        <v>254</v>
      </c>
      <c r="G9" s="819">
        <f t="shared" si="0"/>
        <v>765</v>
      </c>
      <c r="H9" s="819">
        <f t="shared" si="0"/>
        <v>370</v>
      </c>
      <c r="I9" s="819">
        <f t="shared" si="0"/>
        <v>67</v>
      </c>
      <c r="J9" s="819">
        <f t="shared" si="0"/>
        <v>128</v>
      </c>
      <c r="K9" s="819">
        <f t="shared" si="0"/>
        <v>31</v>
      </c>
      <c r="L9" s="819">
        <f t="shared" si="0"/>
        <v>24</v>
      </c>
      <c r="M9" s="819">
        <f t="shared" si="0"/>
        <v>98</v>
      </c>
      <c r="N9" s="622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</row>
    <row r="10" spans="1:26" s="22" customFormat="1" ht="24.95" customHeight="1">
      <c r="A10" s="295" t="s">
        <v>36</v>
      </c>
      <c r="B10" s="793">
        <v>707</v>
      </c>
      <c r="C10" s="806">
        <v>2531</v>
      </c>
      <c r="D10" s="794">
        <v>1080</v>
      </c>
      <c r="E10" s="794">
        <v>44</v>
      </c>
      <c r="F10" s="794">
        <v>160</v>
      </c>
      <c r="G10" s="794">
        <v>509</v>
      </c>
      <c r="H10" s="805">
        <v>247</v>
      </c>
      <c r="I10" s="805">
        <v>50</v>
      </c>
      <c r="J10" s="794">
        <v>32</v>
      </c>
      <c r="K10" s="805">
        <v>27</v>
      </c>
      <c r="L10" s="805">
        <v>11</v>
      </c>
      <c r="M10" s="808">
        <v>98</v>
      </c>
      <c r="N10" s="62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22" customFormat="1" ht="24.95" customHeight="1">
      <c r="A11" s="295" t="s">
        <v>37</v>
      </c>
      <c r="B11" s="793">
        <v>106</v>
      </c>
      <c r="C11" s="807">
        <v>1725</v>
      </c>
      <c r="D11" s="807">
        <v>74</v>
      </c>
      <c r="E11" s="803">
        <v>17</v>
      </c>
      <c r="F11" s="807">
        <v>7</v>
      </c>
      <c r="G11" s="807">
        <v>23</v>
      </c>
      <c r="H11" s="804">
        <v>9</v>
      </c>
      <c r="I11" s="804">
        <v>2</v>
      </c>
      <c r="J11" s="807">
        <v>16</v>
      </c>
      <c r="K11" s="804"/>
      <c r="L11" s="804">
        <v>0</v>
      </c>
      <c r="M11" s="808"/>
      <c r="N11" s="620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22" customFormat="1" ht="24.95" customHeight="1">
      <c r="A12" s="295" t="s">
        <v>38</v>
      </c>
      <c r="B12" s="793">
        <v>102</v>
      </c>
      <c r="C12" s="806">
        <v>875</v>
      </c>
      <c r="D12" s="806">
        <v>127</v>
      </c>
      <c r="E12" s="806">
        <v>16</v>
      </c>
      <c r="F12" s="806">
        <v>17</v>
      </c>
      <c r="G12" s="806">
        <v>45</v>
      </c>
      <c r="H12" s="806">
        <v>26</v>
      </c>
      <c r="I12" s="806">
        <v>4</v>
      </c>
      <c r="J12" s="806">
        <v>17</v>
      </c>
      <c r="K12" s="806">
        <v>0</v>
      </c>
      <c r="L12" s="806">
        <v>2</v>
      </c>
      <c r="M12" s="806"/>
      <c r="N12" s="6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22" customFormat="1" ht="24.95" customHeight="1">
      <c r="A13" s="295" t="s">
        <v>39</v>
      </c>
      <c r="B13" s="793">
        <v>82</v>
      </c>
      <c r="C13" s="807">
        <v>1563</v>
      </c>
      <c r="D13" s="807">
        <v>44</v>
      </c>
      <c r="E13" s="807">
        <v>12</v>
      </c>
      <c r="F13" s="807">
        <v>6</v>
      </c>
      <c r="G13" s="807">
        <v>9</v>
      </c>
      <c r="H13" s="804">
        <v>7</v>
      </c>
      <c r="I13" s="804">
        <v>0</v>
      </c>
      <c r="J13" s="807">
        <v>9</v>
      </c>
      <c r="K13" s="804">
        <v>1</v>
      </c>
      <c r="L13" s="804">
        <v>0</v>
      </c>
      <c r="M13" s="808"/>
      <c r="N13" s="62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22" customFormat="1" ht="24.95" customHeight="1">
      <c r="A14" s="295" t="s">
        <v>40</v>
      </c>
      <c r="B14" s="793">
        <v>52</v>
      </c>
      <c r="C14" s="807">
        <v>1051</v>
      </c>
      <c r="D14" s="807">
        <v>41</v>
      </c>
      <c r="E14" s="807">
        <v>17</v>
      </c>
      <c r="F14" s="807">
        <v>3</v>
      </c>
      <c r="G14" s="807">
        <v>10</v>
      </c>
      <c r="H14" s="804">
        <v>6</v>
      </c>
      <c r="I14" s="804">
        <v>0</v>
      </c>
      <c r="J14" s="807">
        <v>5</v>
      </c>
      <c r="K14" s="804"/>
      <c r="L14" s="804">
        <v>0</v>
      </c>
      <c r="M14" s="808"/>
      <c r="N14" s="620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22" customFormat="1" ht="24.95" customHeight="1">
      <c r="A15" s="295" t="s">
        <v>41</v>
      </c>
      <c r="B15" s="793">
        <v>73</v>
      </c>
      <c r="C15" s="807">
        <v>420</v>
      </c>
      <c r="D15" s="807">
        <v>72</v>
      </c>
      <c r="E15" s="807">
        <v>7</v>
      </c>
      <c r="F15" s="807">
        <v>13</v>
      </c>
      <c r="G15" s="807">
        <v>31</v>
      </c>
      <c r="H15" s="804">
        <v>11</v>
      </c>
      <c r="I15" s="804">
        <v>0</v>
      </c>
      <c r="J15" s="807">
        <v>9</v>
      </c>
      <c r="K15" s="804">
        <v>1</v>
      </c>
      <c r="L15" s="804">
        <v>0</v>
      </c>
      <c r="M15" s="808"/>
      <c r="N15" s="620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22" customFormat="1" ht="24.95" customHeight="1">
      <c r="A16" s="295" t="s">
        <v>42</v>
      </c>
      <c r="B16" s="793">
        <v>40</v>
      </c>
      <c r="C16" s="807">
        <v>482</v>
      </c>
      <c r="D16" s="807">
        <v>58</v>
      </c>
      <c r="E16" s="807">
        <v>7</v>
      </c>
      <c r="F16" s="807">
        <v>5</v>
      </c>
      <c r="G16" s="807">
        <v>17</v>
      </c>
      <c r="H16" s="804">
        <v>11</v>
      </c>
      <c r="I16" s="804">
        <v>4</v>
      </c>
      <c r="J16" s="807">
        <v>10</v>
      </c>
      <c r="K16" s="804">
        <v>1</v>
      </c>
      <c r="L16" s="804">
        <v>3</v>
      </c>
      <c r="M16" s="808"/>
      <c r="N16" s="62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23" customFormat="1" ht="24.95" customHeight="1">
      <c r="A17" s="295" t="s">
        <v>43</v>
      </c>
      <c r="B17" s="793">
        <v>67</v>
      </c>
      <c r="C17" s="807">
        <v>1205</v>
      </c>
      <c r="D17" s="807">
        <v>55</v>
      </c>
      <c r="E17" s="803">
        <v>7</v>
      </c>
      <c r="F17" s="807">
        <v>4</v>
      </c>
      <c r="G17" s="807">
        <v>24</v>
      </c>
      <c r="H17" s="804">
        <v>10</v>
      </c>
      <c r="I17" s="804">
        <v>0</v>
      </c>
      <c r="J17" s="807">
        <v>9</v>
      </c>
      <c r="K17" s="804"/>
      <c r="L17" s="804">
        <v>1</v>
      </c>
      <c r="M17" s="808"/>
      <c r="N17" s="62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s="23" customFormat="1" ht="24.95" customHeight="1">
      <c r="A18" s="295" t="s">
        <v>44</v>
      </c>
      <c r="B18" s="793">
        <v>85</v>
      </c>
      <c r="C18" s="807">
        <v>1217</v>
      </c>
      <c r="D18" s="807">
        <v>88</v>
      </c>
      <c r="E18" s="803">
        <v>18</v>
      </c>
      <c r="F18" s="807">
        <v>12</v>
      </c>
      <c r="G18" s="807">
        <v>28</v>
      </c>
      <c r="H18" s="804">
        <v>12</v>
      </c>
      <c r="I18" s="804">
        <v>3</v>
      </c>
      <c r="J18" s="807">
        <v>10</v>
      </c>
      <c r="K18" s="804">
        <v>1</v>
      </c>
      <c r="L18" s="804">
        <v>4</v>
      </c>
      <c r="M18" s="808"/>
      <c r="N18" s="6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s="24" customFormat="1" ht="24.95" customHeight="1">
      <c r="A19" s="295" t="s">
        <v>45</v>
      </c>
      <c r="B19" s="793">
        <v>55</v>
      </c>
      <c r="C19" s="807">
        <v>675</v>
      </c>
      <c r="D19" s="807">
        <v>72</v>
      </c>
      <c r="E19" s="803">
        <v>11</v>
      </c>
      <c r="F19" s="807">
        <v>9</v>
      </c>
      <c r="G19" s="807">
        <v>31</v>
      </c>
      <c r="H19" s="804">
        <v>15</v>
      </c>
      <c r="I19" s="804">
        <v>3</v>
      </c>
      <c r="J19" s="807">
        <v>1</v>
      </c>
      <c r="K19" s="804"/>
      <c r="L19" s="804">
        <v>2</v>
      </c>
      <c r="M19" s="808"/>
      <c r="N19" s="62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s="24" customFormat="1" ht="24.95" customHeight="1">
      <c r="A20" s="295" t="s">
        <v>46</v>
      </c>
      <c r="B20" s="793">
        <v>61</v>
      </c>
      <c r="C20" s="807">
        <v>1592</v>
      </c>
      <c r="D20" s="809">
        <v>40</v>
      </c>
      <c r="E20" s="810">
        <v>9</v>
      </c>
      <c r="F20" s="809">
        <v>8</v>
      </c>
      <c r="G20" s="809">
        <v>12</v>
      </c>
      <c r="H20" s="811">
        <v>7</v>
      </c>
      <c r="I20" s="811">
        <v>1</v>
      </c>
      <c r="J20" s="809">
        <v>3</v>
      </c>
      <c r="K20" s="811"/>
      <c r="L20" s="811">
        <v>0</v>
      </c>
      <c r="M20" s="808"/>
      <c r="N20" s="62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s="24" customFormat="1" ht="24.95" customHeight="1" thickBot="1">
      <c r="A21" s="304" t="s">
        <v>47</v>
      </c>
      <c r="B21" s="815">
        <v>55</v>
      </c>
      <c r="C21" s="816">
        <v>1022</v>
      </c>
      <c r="D21" s="817">
        <v>62</v>
      </c>
      <c r="E21" s="813">
        <v>9</v>
      </c>
      <c r="F21" s="817">
        <v>10</v>
      </c>
      <c r="G21" s="817">
        <v>26</v>
      </c>
      <c r="H21" s="814">
        <v>9</v>
      </c>
      <c r="I21" s="814">
        <v>0</v>
      </c>
      <c r="J21" s="817">
        <v>7</v>
      </c>
      <c r="K21" s="814"/>
      <c r="L21" s="814">
        <v>1</v>
      </c>
      <c r="M21" s="812"/>
      <c r="N21" s="62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s="19" customFormat="1" ht="24" customHeight="1">
      <c r="A22" s="25" t="s">
        <v>747</v>
      </c>
      <c r="B22" s="26"/>
      <c r="C22" s="26"/>
      <c r="D22" s="26"/>
      <c r="E22" s="26"/>
      <c r="F22" s="26"/>
      <c r="G22" s="26"/>
      <c r="H22" s="26"/>
      <c r="I22" s="26"/>
      <c r="J22" s="26"/>
      <c r="K22" s="322"/>
      <c r="L22" s="322"/>
      <c r="M22" s="26"/>
      <c r="N22" s="322"/>
    </row>
    <row r="23" spans="1:26" ht="12" customHeight="1">
      <c r="A23" s="15"/>
      <c r="B23" s="29"/>
      <c r="C23" s="29"/>
      <c r="D23" s="29"/>
      <c r="E23" s="29"/>
      <c r="F23" s="29"/>
      <c r="G23" s="29"/>
      <c r="H23" s="29"/>
      <c r="I23" s="29"/>
      <c r="J23" s="29"/>
      <c r="K23" s="121"/>
      <c r="L23" s="121"/>
      <c r="M23" s="29"/>
      <c r="N23" s="12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  <c r="Z23" s="32"/>
    </row>
    <row r="24" spans="1:26" ht="18.75" customHeight="1">
      <c r="A24" s="15"/>
      <c r="B24" s="33"/>
      <c r="C24" s="33"/>
      <c r="D24" s="33"/>
      <c r="E24" s="33"/>
      <c r="F24" s="33"/>
      <c r="G24" s="33"/>
      <c r="H24" s="33"/>
      <c r="I24" s="33"/>
      <c r="J24" s="33"/>
      <c r="K24" s="280"/>
      <c r="L24" s="280"/>
      <c r="M24" s="33"/>
      <c r="N24" s="280"/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32"/>
    </row>
    <row r="25" spans="1:26" ht="19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292"/>
      <c r="L25" s="292"/>
      <c r="M25" s="35"/>
      <c r="N25" s="29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  <c r="Z25" s="32"/>
    </row>
    <row r="26" spans="1:26" ht="14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292"/>
      <c r="L26" s="292"/>
      <c r="M26" s="35"/>
      <c r="N26" s="29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2"/>
      <c r="Z26" s="32"/>
    </row>
    <row r="27" spans="1:26" ht="14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292"/>
      <c r="L27" s="292"/>
      <c r="M27" s="35"/>
      <c r="N27" s="29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2"/>
      <c r="Z27" s="32"/>
    </row>
    <row r="28" spans="1:26" ht="14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292"/>
      <c r="L28" s="292"/>
      <c r="M28" s="35"/>
      <c r="N28" s="29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2"/>
      <c r="Z28" s="32"/>
    </row>
    <row r="29" spans="1:26" ht="14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292"/>
      <c r="L29" s="292"/>
      <c r="M29" s="35"/>
      <c r="N29" s="29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2"/>
      <c r="Z29" s="32"/>
    </row>
    <row r="30" spans="1:26" ht="14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292"/>
      <c r="L30" s="292"/>
      <c r="M30" s="35"/>
      <c r="N30" s="29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  <c r="Z30" s="32"/>
    </row>
    <row r="31" spans="1:26" ht="9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292"/>
      <c r="L31" s="292"/>
      <c r="M31" s="35"/>
      <c r="N31" s="29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32"/>
    </row>
    <row r="32" spans="1:26" s="37" customFormat="1" ht="15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292"/>
      <c r="L32" s="292"/>
      <c r="M32" s="35"/>
      <c r="N32" s="292"/>
      <c r="O32" s="31"/>
      <c r="P32" s="34"/>
      <c r="Q32" s="34"/>
      <c r="R32" s="34"/>
      <c r="S32" s="34"/>
      <c r="T32" s="34"/>
      <c r="U32" s="34"/>
      <c r="V32" s="34"/>
      <c r="W32" s="34"/>
      <c r="X32" s="34"/>
      <c r="Y32" s="36"/>
      <c r="Z32" s="36"/>
    </row>
    <row r="33" spans="1:26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292"/>
      <c r="L33" s="292"/>
      <c r="M33" s="35"/>
      <c r="N33" s="29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2"/>
      <c r="Z33" s="32"/>
    </row>
    <row r="34" spans="1:26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292"/>
      <c r="L34" s="292"/>
      <c r="M34" s="35"/>
      <c r="N34" s="29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  <c r="Z34" s="32"/>
    </row>
    <row r="35" spans="1:26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292"/>
      <c r="L35" s="292"/>
      <c r="M35" s="35"/>
      <c r="N35" s="29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2"/>
      <c r="Z35" s="32"/>
    </row>
    <row r="36" spans="1:26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292"/>
      <c r="L36" s="292"/>
      <c r="M36" s="35"/>
      <c r="N36" s="29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2"/>
      <c r="Z36" s="32"/>
    </row>
    <row r="37" spans="1:26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292"/>
      <c r="L37" s="292"/>
      <c r="M37" s="35"/>
      <c r="N37" s="29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2"/>
      <c r="Z37" s="32"/>
    </row>
    <row r="38" spans="1:26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292"/>
      <c r="L38" s="292"/>
      <c r="M38" s="35"/>
      <c r="N38" s="29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2"/>
      <c r="Z38" s="32"/>
    </row>
    <row r="39" spans="1:26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292"/>
      <c r="L39" s="292"/>
      <c r="M39" s="35"/>
      <c r="N39" s="29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2"/>
      <c r="Z39" s="32"/>
    </row>
    <row r="40" spans="1:26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292"/>
      <c r="L40" s="292"/>
      <c r="M40" s="35"/>
      <c r="N40" s="29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2"/>
      <c r="Z40" s="32"/>
    </row>
    <row r="41" spans="1:26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292"/>
      <c r="L41" s="292"/>
      <c r="M41" s="35"/>
      <c r="N41" s="292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2"/>
      <c r="Z41" s="32"/>
    </row>
    <row r="42" spans="1:26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292"/>
      <c r="L42" s="292"/>
      <c r="M42" s="35"/>
      <c r="N42" s="292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  <c r="Z42" s="32"/>
    </row>
    <row r="43" spans="1:26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292"/>
      <c r="L43" s="292"/>
      <c r="M43" s="35"/>
      <c r="N43" s="292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2"/>
      <c r="Z43" s="32"/>
    </row>
    <row r="44" spans="1:26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292"/>
      <c r="L44" s="292"/>
      <c r="M44" s="35"/>
      <c r="N44" s="29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2"/>
      <c r="Z44" s="32"/>
    </row>
    <row r="45" spans="1:26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292"/>
      <c r="L45" s="292"/>
      <c r="M45" s="35"/>
      <c r="N45" s="29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2"/>
      <c r="Z45" s="32"/>
    </row>
    <row r="46" spans="1:26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292"/>
      <c r="L46" s="292"/>
      <c r="M46" s="35"/>
      <c r="N46" s="292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2"/>
      <c r="Z46" s="32"/>
    </row>
    <row r="47" spans="1:26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292"/>
      <c r="L47" s="292"/>
      <c r="M47" s="35"/>
      <c r="N47" s="29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2"/>
      <c r="Z47" s="32"/>
    </row>
    <row r="48" spans="1:26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292"/>
      <c r="L48" s="292"/>
      <c r="M48" s="35"/>
      <c r="N48" s="292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2"/>
      <c r="Z48" s="32"/>
    </row>
    <row r="49" spans="1:26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292"/>
      <c r="L49" s="292"/>
      <c r="M49" s="35"/>
      <c r="N49" s="29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2"/>
      <c r="Z49" s="32"/>
    </row>
    <row r="50" spans="1:26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292"/>
      <c r="L50" s="292"/>
      <c r="M50" s="35"/>
      <c r="N50" s="29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2"/>
      <c r="Z50" s="32"/>
    </row>
    <row r="51" spans="1:26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292"/>
      <c r="L51" s="292"/>
      <c r="M51" s="35"/>
      <c r="N51" s="29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2"/>
      <c r="Z51" s="32"/>
    </row>
    <row r="52" spans="1:26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292"/>
      <c r="L52" s="292"/>
      <c r="M52" s="35"/>
      <c r="N52" s="29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2"/>
      <c r="Z52" s="32"/>
    </row>
    <row r="53" spans="1:26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292"/>
      <c r="L53" s="292"/>
      <c r="M53" s="35"/>
      <c r="N53" s="29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2"/>
      <c r="Z53" s="32"/>
    </row>
    <row r="54" spans="1:26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292"/>
      <c r="L54" s="292"/>
      <c r="M54" s="35"/>
      <c r="N54" s="29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2"/>
      <c r="Z54" s="32"/>
    </row>
    <row r="55" spans="1:26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292"/>
      <c r="L55" s="292"/>
      <c r="M55" s="35"/>
      <c r="N55" s="29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2"/>
      <c r="Z55" s="32"/>
    </row>
    <row r="56" spans="1:26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292"/>
      <c r="L56" s="292"/>
      <c r="M56" s="35"/>
      <c r="N56" s="292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2"/>
      <c r="Z56" s="32"/>
    </row>
    <row r="57" spans="1:26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292"/>
      <c r="L57" s="292"/>
      <c r="M57" s="35"/>
      <c r="N57" s="292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32"/>
    </row>
    <row r="58" spans="1:26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292"/>
      <c r="L58" s="292"/>
      <c r="M58" s="35"/>
      <c r="N58" s="29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2"/>
      <c r="Z58" s="32"/>
    </row>
    <row r="59" spans="1:26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292"/>
      <c r="L59" s="292"/>
      <c r="M59" s="35"/>
      <c r="N59" s="292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2"/>
    </row>
    <row r="60" spans="1:26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292"/>
      <c r="L60" s="292"/>
      <c r="M60" s="35"/>
      <c r="N60" s="292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2"/>
    </row>
    <row r="61" spans="1:26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292"/>
      <c r="L61" s="292"/>
      <c r="M61" s="35"/>
      <c r="N61" s="292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2"/>
    </row>
    <row r="62" spans="1:26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292"/>
      <c r="L62" s="292"/>
      <c r="M62" s="35"/>
      <c r="N62" s="29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2"/>
    </row>
    <row r="63" spans="1:26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292"/>
      <c r="L63" s="292"/>
      <c r="M63" s="35"/>
      <c r="N63" s="29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2"/>
    </row>
    <row r="64" spans="1:26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292"/>
      <c r="L64" s="292"/>
      <c r="M64" s="35"/>
      <c r="N64" s="29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2"/>
    </row>
    <row r="65" spans="1:26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292"/>
      <c r="L65" s="292"/>
      <c r="M65" s="35"/>
      <c r="N65" s="29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2"/>
    </row>
    <row r="66" spans="1:26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292"/>
      <c r="L66" s="292"/>
      <c r="M66" s="35"/>
      <c r="N66" s="29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2"/>
    </row>
    <row r="67" spans="1:26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292"/>
      <c r="L67" s="292"/>
      <c r="M67" s="35"/>
      <c r="N67" s="29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2"/>
    </row>
    <row r="68" spans="1:26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292"/>
      <c r="L68" s="292"/>
      <c r="M68" s="35"/>
      <c r="N68" s="29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2"/>
    </row>
    <row r="69" spans="1:26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292"/>
      <c r="L69" s="292"/>
      <c r="M69" s="38"/>
      <c r="N69" s="29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292"/>
      <c r="L70" s="292"/>
      <c r="M70" s="38"/>
      <c r="N70" s="29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292"/>
      <c r="L71" s="292"/>
      <c r="M71" s="38"/>
      <c r="N71" s="29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292"/>
      <c r="L72" s="292"/>
      <c r="M72" s="38"/>
      <c r="N72" s="29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292"/>
      <c r="L73" s="292"/>
      <c r="M73" s="38"/>
      <c r="N73" s="29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292"/>
      <c r="L74" s="292"/>
      <c r="M74" s="38"/>
      <c r="N74" s="29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292"/>
      <c r="L75" s="292"/>
      <c r="M75" s="38"/>
      <c r="N75" s="29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292"/>
      <c r="L76" s="292"/>
      <c r="M76" s="38"/>
      <c r="N76" s="29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292"/>
      <c r="L77" s="292"/>
      <c r="M77" s="38"/>
      <c r="N77" s="29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292"/>
      <c r="L78" s="292"/>
      <c r="M78" s="38"/>
      <c r="N78" s="29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292"/>
      <c r="L79" s="292"/>
      <c r="M79" s="38"/>
      <c r="N79" s="29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292"/>
      <c r="L80" s="292"/>
      <c r="M80" s="38"/>
      <c r="N80" s="29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</sheetData>
  <mergeCells count="8">
    <mergeCell ref="A1:M1"/>
    <mergeCell ref="D4:L4"/>
    <mergeCell ref="B3:L3"/>
    <mergeCell ref="A3:A5"/>
    <mergeCell ref="B4:B5"/>
    <mergeCell ref="C4:C5"/>
    <mergeCell ref="F2:M2"/>
    <mergeCell ref="M3:M5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72" firstPageNumber="314" orientation="portrait" useFirstPageNumber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80" zoomScaleNormal="100" zoomScaleSheetLayoutView="80" workbookViewId="0">
      <selection activeCell="N8" sqref="N8"/>
    </sheetView>
  </sheetViews>
  <sheetFormatPr defaultRowHeight="13.5"/>
  <cols>
    <col min="2" max="2" width="8.6640625" customWidth="1"/>
    <col min="3" max="3" width="9.77734375" customWidth="1"/>
    <col min="4" max="4" width="11.21875" customWidth="1"/>
    <col min="5" max="9" width="9.77734375" customWidth="1"/>
    <col min="10" max="10" width="11.5546875" customWidth="1"/>
    <col min="11" max="12" width="9.77734375" customWidth="1"/>
  </cols>
  <sheetData>
    <row r="1" spans="1:12" s="301" customFormat="1" ht="20.25">
      <c r="A1" s="917" t="s">
        <v>740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</row>
    <row r="2" spans="1:12" s="301" customFormat="1" ht="24.95" customHeight="1">
      <c r="A2" s="1253" t="s">
        <v>433</v>
      </c>
      <c r="B2" s="1254"/>
      <c r="C2" s="1254"/>
      <c r="D2" s="350"/>
      <c r="E2" s="350"/>
      <c r="F2" s="350"/>
      <c r="G2" s="350"/>
      <c r="H2" s="350"/>
      <c r="I2" s="350"/>
      <c r="J2" s="350"/>
      <c r="K2" s="350"/>
      <c r="L2" s="350"/>
    </row>
    <row r="3" spans="1:12" s="384" customFormat="1" ht="24.95" customHeight="1" thickBot="1">
      <c r="A3" s="481"/>
      <c r="K3" s="1235" t="s">
        <v>399</v>
      </c>
      <c r="L3" s="1240"/>
    </row>
    <row r="4" spans="1:12" s="384" customFormat="1" ht="71.25" customHeight="1">
      <c r="A4" s="587" t="s">
        <v>29</v>
      </c>
      <c r="B4" s="584" t="s">
        <v>104</v>
      </c>
      <c r="C4" s="585" t="s">
        <v>435</v>
      </c>
      <c r="D4" s="585" t="s">
        <v>436</v>
      </c>
      <c r="E4" s="585" t="s">
        <v>437</v>
      </c>
      <c r="F4" s="585" t="s">
        <v>438</v>
      </c>
      <c r="G4" s="584" t="s">
        <v>439</v>
      </c>
      <c r="H4" s="586" t="s">
        <v>440</v>
      </c>
      <c r="I4" s="585" t="s">
        <v>666</v>
      </c>
      <c r="J4" s="585" t="s">
        <v>667</v>
      </c>
      <c r="K4" s="585" t="s">
        <v>441</v>
      </c>
      <c r="L4" s="585" t="s">
        <v>442</v>
      </c>
    </row>
    <row r="5" spans="1:12" s="384" customFormat="1" ht="20.100000000000001" customHeight="1">
      <c r="A5" s="397">
        <v>2015</v>
      </c>
      <c r="B5" s="575">
        <v>90449</v>
      </c>
      <c r="C5" s="625">
        <v>14094</v>
      </c>
      <c r="D5" s="625">
        <v>17107</v>
      </c>
      <c r="E5" s="625">
        <v>12586</v>
      </c>
      <c r="F5" s="625">
        <v>17589</v>
      </c>
      <c r="G5" s="625">
        <v>12570</v>
      </c>
      <c r="H5" s="625">
        <v>16101</v>
      </c>
      <c r="I5" s="625">
        <v>87</v>
      </c>
      <c r="J5" s="625">
        <v>280</v>
      </c>
      <c r="K5" s="625">
        <v>35</v>
      </c>
      <c r="L5" s="625" t="s">
        <v>0</v>
      </c>
    </row>
    <row r="6" spans="1:12" s="384" customFormat="1" ht="20.100000000000001" customHeight="1">
      <c r="A6" s="397">
        <v>2016</v>
      </c>
      <c r="B6" s="575">
        <v>100663</v>
      </c>
      <c r="C6" s="625">
        <v>10398</v>
      </c>
      <c r="D6" s="625">
        <v>18218</v>
      </c>
      <c r="E6" s="625">
        <v>13983</v>
      </c>
      <c r="F6" s="625">
        <v>19708</v>
      </c>
      <c r="G6" s="625">
        <v>13909</v>
      </c>
      <c r="H6" s="625">
        <v>24370</v>
      </c>
      <c r="I6" s="625">
        <v>27</v>
      </c>
      <c r="J6" s="625">
        <v>50</v>
      </c>
      <c r="K6" s="625" t="s">
        <v>0</v>
      </c>
      <c r="L6" s="625" t="s">
        <v>0</v>
      </c>
    </row>
    <row r="7" spans="1:12" s="543" customFormat="1" ht="20.100000000000001" customHeight="1">
      <c r="A7" s="397">
        <v>2017</v>
      </c>
      <c r="B7" s="575">
        <v>103012</v>
      </c>
      <c r="C7" s="625">
        <v>16627</v>
      </c>
      <c r="D7" s="625">
        <v>21728</v>
      </c>
      <c r="E7" s="625">
        <v>12956</v>
      </c>
      <c r="F7" s="625">
        <v>21728</v>
      </c>
      <c r="G7" s="625">
        <v>12326</v>
      </c>
      <c r="H7" s="625">
        <v>17163</v>
      </c>
      <c r="I7" s="625">
        <v>331</v>
      </c>
      <c r="J7" s="625">
        <v>82</v>
      </c>
      <c r="K7" s="625">
        <v>71</v>
      </c>
      <c r="L7" s="625" t="s">
        <v>0</v>
      </c>
    </row>
    <row r="8" spans="1:12" s="658" customFormat="1" ht="20.100000000000001" customHeight="1">
      <c r="A8" s="756">
        <v>2018</v>
      </c>
      <c r="B8" s="763">
        <v>105108</v>
      </c>
      <c r="C8" s="764">
        <v>18873</v>
      </c>
      <c r="D8" s="765">
        <v>15160</v>
      </c>
      <c r="E8" s="765">
        <v>9953</v>
      </c>
      <c r="F8" s="765">
        <v>21041</v>
      </c>
      <c r="G8" s="765">
        <v>10811</v>
      </c>
      <c r="H8" s="765">
        <v>27783</v>
      </c>
      <c r="I8" s="764">
        <v>333</v>
      </c>
      <c r="J8" s="764">
        <v>23</v>
      </c>
      <c r="K8" s="764">
        <v>1131</v>
      </c>
      <c r="L8" s="766" t="s">
        <v>0</v>
      </c>
    </row>
    <row r="9" spans="1:12" s="475" customFormat="1" ht="20.100000000000001" customHeight="1" thickBot="1">
      <c r="A9" s="583">
        <v>2019</v>
      </c>
      <c r="B9" s="767">
        <f>SUM(C9:L9)</f>
        <v>73865</v>
      </c>
      <c r="C9" s="821">
        <v>20514</v>
      </c>
      <c r="D9" s="820">
        <v>15087</v>
      </c>
      <c r="E9" s="820">
        <v>10394</v>
      </c>
      <c r="F9" s="820">
        <v>18401</v>
      </c>
      <c r="G9" s="820">
        <v>9469</v>
      </c>
      <c r="H9" s="769">
        <v>0</v>
      </c>
      <c r="I9" s="768">
        <v>0</v>
      </c>
      <c r="J9" s="768">
        <v>0</v>
      </c>
      <c r="K9" s="768">
        <v>0</v>
      </c>
      <c r="L9" s="770">
        <v>0</v>
      </c>
    </row>
    <row r="10" spans="1:12" s="301" customFormat="1" ht="24.95" customHeight="1">
      <c r="A10" s="348" t="s">
        <v>748</v>
      </c>
    </row>
    <row r="11" spans="1:12" s="301" customFormat="1" ht="24.95" customHeight="1"/>
    <row r="12" spans="1:12" s="301" customFormat="1" ht="24.95" customHeight="1">
      <c r="A12" s="1253" t="s">
        <v>434</v>
      </c>
      <c r="B12" s="1254"/>
      <c r="C12" s="1254"/>
      <c r="D12" s="1254"/>
      <c r="E12" s="350"/>
      <c r="F12" s="350"/>
      <c r="G12" s="350"/>
      <c r="H12" s="350"/>
      <c r="I12" s="350"/>
      <c r="J12" s="350"/>
      <c r="K12" s="350"/>
      <c r="L12" s="350"/>
    </row>
    <row r="13" spans="1:12" s="384" customFormat="1" ht="24.95" customHeight="1" thickBot="1">
      <c r="A13" s="481"/>
      <c r="K13" s="1235" t="s">
        <v>399</v>
      </c>
      <c r="L13" s="1240"/>
    </row>
    <row r="14" spans="1:12" s="384" customFormat="1" ht="71.25" customHeight="1">
      <c r="A14" s="477" t="s">
        <v>29</v>
      </c>
      <c r="B14" s="1127" t="s">
        <v>443</v>
      </c>
      <c r="C14" s="1130"/>
      <c r="D14" s="351" t="s">
        <v>425</v>
      </c>
      <c r="E14" s="351" t="s">
        <v>444</v>
      </c>
      <c r="F14" s="351" t="s">
        <v>445</v>
      </c>
      <c r="G14" s="351" t="s">
        <v>446</v>
      </c>
      <c r="H14" s="351" t="s">
        <v>668</v>
      </c>
      <c r="I14" s="351" t="s">
        <v>447</v>
      </c>
      <c r="J14" s="480" t="s">
        <v>448</v>
      </c>
      <c r="K14" s="480" t="s">
        <v>431</v>
      </c>
      <c r="L14" s="349" t="s">
        <v>157</v>
      </c>
    </row>
    <row r="15" spans="1:12" s="384" customFormat="1" ht="20.100000000000001" customHeight="1">
      <c r="A15" s="397">
        <v>2015</v>
      </c>
      <c r="B15" s="1257">
        <v>83726</v>
      </c>
      <c r="C15" s="1258"/>
      <c r="D15" s="626">
        <v>18165</v>
      </c>
      <c r="E15" s="626">
        <v>18165</v>
      </c>
      <c r="F15" s="626">
        <v>18165</v>
      </c>
      <c r="G15" s="626">
        <v>3640</v>
      </c>
      <c r="H15" s="626" t="s">
        <v>483</v>
      </c>
      <c r="I15" s="626">
        <v>18165</v>
      </c>
      <c r="J15" s="626" t="s">
        <v>483</v>
      </c>
      <c r="K15" s="626">
        <v>7426</v>
      </c>
      <c r="L15" s="626" t="s">
        <v>77</v>
      </c>
    </row>
    <row r="16" spans="1:12" s="384" customFormat="1" ht="20.100000000000001" customHeight="1">
      <c r="A16" s="397">
        <v>2016</v>
      </c>
      <c r="B16" s="1257">
        <v>78156</v>
      </c>
      <c r="C16" s="1258"/>
      <c r="D16" s="626">
        <v>16707</v>
      </c>
      <c r="E16" s="626">
        <v>16707</v>
      </c>
      <c r="F16" s="626">
        <v>14855</v>
      </c>
      <c r="G16" s="626">
        <v>2500</v>
      </c>
      <c r="H16" s="626" t="s">
        <v>0</v>
      </c>
      <c r="I16" s="626">
        <v>16707</v>
      </c>
      <c r="J16" s="626" t="s">
        <v>0</v>
      </c>
      <c r="K16" s="626">
        <v>10680</v>
      </c>
      <c r="L16" s="626" t="s">
        <v>0</v>
      </c>
    </row>
    <row r="17" spans="1:12" s="543" customFormat="1" ht="20.100000000000001" customHeight="1">
      <c r="A17" s="397">
        <v>2017</v>
      </c>
      <c r="B17" s="1257">
        <v>98145</v>
      </c>
      <c r="C17" s="1258"/>
      <c r="D17" s="626">
        <v>20172</v>
      </c>
      <c r="E17" s="626">
        <v>20172</v>
      </c>
      <c r="F17" s="626">
        <v>20172</v>
      </c>
      <c r="G17" s="626">
        <v>11603</v>
      </c>
      <c r="H17" s="626" t="s">
        <v>0</v>
      </c>
      <c r="I17" s="626">
        <v>20172</v>
      </c>
      <c r="J17" s="626" t="s">
        <v>0</v>
      </c>
      <c r="K17" s="626">
        <v>5854</v>
      </c>
      <c r="L17" s="626" t="s">
        <v>0</v>
      </c>
    </row>
    <row r="18" spans="1:12" s="658" customFormat="1" ht="20.100000000000001" customHeight="1">
      <c r="A18" s="756">
        <v>2018</v>
      </c>
      <c r="B18" s="1259">
        <v>101457</v>
      </c>
      <c r="C18" s="1260"/>
      <c r="D18" s="758">
        <v>16919</v>
      </c>
      <c r="E18" s="758">
        <v>16919</v>
      </c>
      <c r="F18" s="758">
        <v>27730</v>
      </c>
      <c r="G18" s="758">
        <v>12434</v>
      </c>
      <c r="H18" s="757" t="s">
        <v>0</v>
      </c>
      <c r="I18" s="758">
        <v>16919</v>
      </c>
      <c r="J18" s="759" t="s">
        <v>0</v>
      </c>
      <c r="K18" s="760">
        <v>10536</v>
      </c>
      <c r="L18" s="761"/>
    </row>
    <row r="19" spans="1:12" s="475" customFormat="1" ht="20.100000000000001" customHeight="1" thickBot="1">
      <c r="A19" s="474">
        <v>2019</v>
      </c>
      <c r="B19" s="1255">
        <f>SUM(D19:L19)</f>
        <v>91202</v>
      </c>
      <c r="C19" s="1256"/>
      <c r="D19" s="823">
        <v>16763</v>
      </c>
      <c r="E19" s="823">
        <v>16763</v>
      </c>
      <c r="F19" s="823">
        <v>26214</v>
      </c>
      <c r="G19" s="823">
        <v>11632</v>
      </c>
      <c r="H19" s="823">
        <v>0</v>
      </c>
      <c r="I19" s="823">
        <v>16763</v>
      </c>
      <c r="J19" s="822">
        <v>0</v>
      </c>
      <c r="K19" s="825">
        <v>3067</v>
      </c>
      <c r="L19" s="824">
        <v>0</v>
      </c>
    </row>
    <row r="20" spans="1:12" s="384" customFormat="1" ht="24.95" customHeight="1">
      <c r="A20" s="481" t="s">
        <v>749</v>
      </c>
    </row>
    <row r="21" spans="1:12" s="301" customFormat="1" ht="24.95" customHeight="1"/>
    <row r="22" spans="1:12" ht="24.95" customHeight="1"/>
    <row r="23" spans="1:12" ht="24.95" customHeight="1"/>
  </sheetData>
  <mergeCells count="11">
    <mergeCell ref="B19:C19"/>
    <mergeCell ref="B17:C17"/>
    <mergeCell ref="B15:C15"/>
    <mergeCell ref="B16:C16"/>
    <mergeCell ref="K13:L13"/>
    <mergeCell ref="B18:C18"/>
    <mergeCell ref="A1:L1"/>
    <mergeCell ref="B14:C14"/>
    <mergeCell ref="K3:L3"/>
    <mergeCell ref="A2:C2"/>
    <mergeCell ref="A12:D12"/>
  </mergeCells>
  <phoneticPr fontId="6" type="noConversion"/>
  <pageMargins left="0.7" right="0.7" top="0.75" bottom="0.75" header="0.3" footer="0.3"/>
  <pageSetup paperSize="9" scale="6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view="pageBreakPreview" zoomScale="80" zoomScaleSheetLayoutView="80" workbookViewId="0">
      <selection activeCell="V16" sqref="V16"/>
    </sheetView>
  </sheetViews>
  <sheetFormatPr defaultRowHeight="16.5"/>
  <cols>
    <col min="1" max="1" width="6.77734375" style="14" customWidth="1"/>
    <col min="2" max="2" width="5.77734375" style="14" customWidth="1"/>
    <col min="3" max="3" width="5.5546875" style="14" customWidth="1"/>
    <col min="4" max="4" width="9" style="14" customWidth="1"/>
    <col min="5" max="5" width="6.21875" style="14" customWidth="1"/>
    <col min="6" max="6" width="8" style="14" bestFit="1" customWidth="1"/>
    <col min="7" max="7" width="8" style="281" customWidth="1"/>
    <col min="8" max="8" width="7.6640625" style="14" bestFit="1" customWidth="1"/>
    <col min="9" max="10" width="6.77734375" style="14" customWidth="1"/>
    <col min="11" max="11" width="5.21875" style="14" customWidth="1"/>
    <col min="12" max="12" width="5.5546875" style="281" customWidth="1"/>
    <col min="13" max="13" width="6.21875" style="281" customWidth="1"/>
    <col min="14" max="14" width="6.77734375" style="14" customWidth="1"/>
    <col min="15" max="15" width="9.33203125" style="14" customWidth="1"/>
    <col min="16" max="16" width="6.6640625" style="15" customWidth="1"/>
    <col min="17" max="17" width="7.6640625" style="15" customWidth="1"/>
    <col min="18" max="18" width="7.6640625" style="282" customWidth="1"/>
    <col min="19" max="19" width="7.6640625" style="15" bestFit="1" customWidth="1"/>
    <col min="20" max="20" width="6.77734375" style="15" customWidth="1"/>
    <col min="21" max="16384" width="8.88671875" style="15"/>
  </cols>
  <sheetData>
    <row r="1" spans="1:31" s="17" customFormat="1" ht="54.95" customHeight="1">
      <c r="A1" s="1136" t="s">
        <v>741</v>
      </c>
      <c r="B1" s="1136"/>
      <c r="C1" s="1136"/>
      <c r="D1" s="1136"/>
      <c r="E1" s="1136"/>
      <c r="F1" s="1136"/>
      <c r="G1" s="1136"/>
      <c r="H1" s="1136"/>
      <c r="I1" s="1136"/>
      <c r="J1" s="1136" t="s">
        <v>742</v>
      </c>
      <c r="K1" s="1136"/>
      <c r="L1" s="1136"/>
      <c r="M1" s="1136"/>
      <c r="N1" s="1136"/>
      <c r="O1" s="1136"/>
      <c r="P1" s="1136"/>
      <c r="Q1" s="1136"/>
      <c r="R1" s="1136"/>
      <c r="S1" s="1136"/>
      <c r="T1" s="113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s="19" customFormat="1" ht="21" customHeight="1" thickBot="1">
      <c r="A2" s="310"/>
      <c r="B2" s="310"/>
      <c r="C2" s="310"/>
      <c r="D2" s="310"/>
      <c r="E2" s="310"/>
      <c r="F2" s="1203" t="s">
        <v>449</v>
      </c>
      <c r="G2" s="1275"/>
      <c r="H2" s="928"/>
      <c r="I2" s="928"/>
      <c r="J2" s="310"/>
      <c r="K2" s="310"/>
      <c r="L2" s="310"/>
      <c r="M2" s="310"/>
      <c r="N2" s="310"/>
      <c r="O2" s="310"/>
      <c r="P2" s="1203" t="s">
        <v>138</v>
      </c>
      <c r="Q2" s="973"/>
      <c r="R2" s="1274"/>
      <c r="S2" s="973"/>
      <c r="T2" s="973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s="483" customFormat="1" ht="24.95" customHeight="1">
      <c r="A3" s="1270" t="s">
        <v>21</v>
      </c>
      <c r="B3" s="1267" t="s">
        <v>464</v>
      </c>
      <c r="C3" s="1268"/>
      <c r="D3" s="1268"/>
      <c r="E3" s="1268"/>
      <c r="F3" s="1268"/>
      <c r="G3" s="1268"/>
      <c r="H3" s="1268"/>
      <c r="I3" s="1269"/>
      <c r="J3" s="1270" t="s">
        <v>452</v>
      </c>
      <c r="K3" s="1268" t="s">
        <v>669</v>
      </c>
      <c r="L3" s="1268"/>
      <c r="M3" s="1268"/>
      <c r="N3" s="1268"/>
      <c r="O3" s="1268"/>
      <c r="P3" s="1268"/>
      <c r="Q3" s="1268"/>
      <c r="R3" s="1268"/>
      <c r="S3" s="1268"/>
      <c r="T3" s="1269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</row>
    <row r="4" spans="1:31" s="484" customFormat="1" ht="24.95" customHeight="1">
      <c r="A4" s="1271"/>
      <c r="B4" s="1272" t="s">
        <v>104</v>
      </c>
      <c r="C4" s="1263" t="s">
        <v>450</v>
      </c>
      <c r="D4" s="1263" t="s">
        <v>672</v>
      </c>
      <c r="E4" s="1261" t="s">
        <v>673</v>
      </c>
      <c r="F4" s="1261" t="s">
        <v>674</v>
      </c>
      <c r="G4" s="1261" t="s">
        <v>675</v>
      </c>
      <c r="H4" s="1263" t="s">
        <v>451</v>
      </c>
      <c r="I4" s="1265" t="s">
        <v>453</v>
      </c>
      <c r="J4" s="1271"/>
      <c r="K4" s="1276" t="s">
        <v>104</v>
      </c>
      <c r="L4" s="1277"/>
      <c r="M4" s="1278"/>
      <c r="N4" s="1263" t="s">
        <v>450</v>
      </c>
      <c r="O4" s="1263" t="s">
        <v>672</v>
      </c>
      <c r="P4" s="1261" t="s">
        <v>673</v>
      </c>
      <c r="Q4" s="1261" t="s">
        <v>674</v>
      </c>
      <c r="R4" s="1261" t="s">
        <v>675</v>
      </c>
      <c r="S4" s="1263" t="s">
        <v>451</v>
      </c>
      <c r="T4" s="1265" t="s">
        <v>453</v>
      </c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</row>
    <row r="5" spans="1:31" s="484" customFormat="1" ht="67.5" customHeight="1">
      <c r="A5" s="1271"/>
      <c r="B5" s="1273"/>
      <c r="C5" s="1264"/>
      <c r="D5" s="1264"/>
      <c r="E5" s="1262"/>
      <c r="F5" s="1262"/>
      <c r="G5" s="1262"/>
      <c r="H5" s="1264"/>
      <c r="I5" s="1266"/>
      <c r="J5" s="1271"/>
      <c r="K5" s="771"/>
      <c r="L5" s="738" t="s">
        <v>670</v>
      </c>
      <c r="M5" s="738" t="s">
        <v>671</v>
      </c>
      <c r="N5" s="1264"/>
      <c r="O5" s="1264"/>
      <c r="P5" s="1262"/>
      <c r="Q5" s="1262"/>
      <c r="R5" s="1262"/>
      <c r="S5" s="1264"/>
      <c r="T5" s="1266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</row>
    <row r="6" spans="1:31" s="303" customFormat="1" ht="24.95" customHeight="1">
      <c r="A6" s="295">
        <v>2015</v>
      </c>
      <c r="B6" s="298">
        <v>24</v>
      </c>
      <c r="C6" s="298">
        <v>5</v>
      </c>
      <c r="D6" s="298">
        <v>6</v>
      </c>
      <c r="E6" s="298">
        <v>5</v>
      </c>
      <c r="F6" s="298" t="s">
        <v>676</v>
      </c>
      <c r="G6" s="675" t="s">
        <v>677</v>
      </c>
      <c r="H6" s="298" t="s">
        <v>0</v>
      </c>
      <c r="I6" s="298">
        <v>3</v>
      </c>
      <c r="J6" s="295">
        <v>2015</v>
      </c>
      <c r="K6" s="299">
        <v>2248</v>
      </c>
      <c r="L6" s="676" t="s">
        <v>677</v>
      </c>
      <c r="M6" s="676" t="s">
        <v>677</v>
      </c>
      <c r="N6" s="298">
        <v>133</v>
      </c>
      <c r="O6" s="298">
        <v>798</v>
      </c>
      <c r="P6" s="774">
        <v>550</v>
      </c>
      <c r="Q6" s="776">
        <v>454</v>
      </c>
      <c r="R6" s="675" t="s">
        <v>677</v>
      </c>
      <c r="S6" s="298" t="s">
        <v>0</v>
      </c>
      <c r="T6" s="298">
        <v>114</v>
      </c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</row>
    <row r="7" spans="1:31" s="302" customFormat="1" ht="24.95" customHeight="1">
      <c r="A7" s="295">
        <v>2016</v>
      </c>
      <c r="B7" s="298">
        <v>25</v>
      </c>
      <c r="C7" s="298">
        <v>5</v>
      </c>
      <c r="D7" s="298">
        <v>6</v>
      </c>
      <c r="E7" s="298">
        <v>6</v>
      </c>
      <c r="F7" s="298">
        <v>5</v>
      </c>
      <c r="G7" s="675" t="s">
        <v>678</v>
      </c>
      <c r="H7" s="298" t="s">
        <v>0</v>
      </c>
      <c r="I7" s="298">
        <v>3</v>
      </c>
      <c r="J7" s="295">
        <v>2016</v>
      </c>
      <c r="K7" s="299">
        <v>1124</v>
      </c>
      <c r="L7" s="676" t="s">
        <v>678</v>
      </c>
      <c r="M7" s="676" t="s">
        <v>677</v>
      </c>
      <c r="N7" s="298">
        <v>148</v>
      </c>
      <c r="O7" s="298">
        <v>399</v>
      </c>
      <c r="P7" s="774">
        <v>275</v>
      </c>
      <c r="Q7" s="776">
        <v>227</v>
      </c>
      <c r="R7" s="675" t="s">
        <v>678</v>
      </c>
      <c r="S7" s="298" t="s">
        <v>0</v>
      </c>
      <c r="T7" s="298">
        <v>57</v>
      </c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</row>
    <row r="8" spans="1:31" s="302" customFormat="1" ht="24.95" customHeight="1">
      <c r="A8" s="545">
        <v>2017</v>
      </c>
      <c r="B8" s="596">
        <v>25</v>
      </c>
      <c r="C8" s="596">
        <v>6</v>
      </c>
      <c r="D8" s="596">
        <v>6</v>
      </c>
      <c r="E8" s="596">
        <v>5</v>
      </c>
      <c r="F8" s="596">
        <v>5</v>
      </c>
      <c r="G8" s="643" t="s">
        <v>677</v>
      </c>
      <c r="H8" s="596" t="s">
        <v>0</v>
      </c>
      <c r="I8" s="597">
        <v>3</v>
      </c>
      <c r="J8" s="588">
        <v>2017</v>
      </c>
      <c r="K8" s="596">
        <v>1072</v>
      </c>
      <c r="L8" s="643" t="s">
        <v>677</v>
      </c>
      <c r="M8" s="643" t="s">
        <v>678</v>
      </c>
      <c r="N8" s="596">
        <v>194</v>
      </c>
      <c r="O8" s="596">
        <v>364</v>
      </c>
      <c r="P8" s="775">
        <v>232</v>
      </c>
      <c r="Q8" s="777">
        <v>243</v>
      </c>
      <c r="R8" s="643" t="s">
        <v>677</v>
      </c>
      <c r="S8" s="596" t="s">
        <v>0</v>
      </c>
      <c r="T8" s="597">
        <v>39</v>
      </c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</row>
    <row r="9" spans="1:31" s="637" customFormat="1" ht="24.95" customHeight="1">
      <c r="A9" s="545">
        <v>2018</v>
      </c>
      <c r="B9" s="643">
        <v>25</v>
      </c>
      <c r="C9" s="643">
        <v>6</v>
      </c>
      <c r="D9" s="643">
        <v>6</v>
      </c>
      <c r="E9" s="643">
        <v>5</v>
      </c>
      <c r="F9" s="643">
        <v>5</v>
      </c>
      <c r="G9" s="643" t="s">
        <v>677</v>
      </c>
      <c r="H9" s="643" t="s">
        <v>0</v>
      </c>
      <c r="I9" s="597">
        <v>3</v>
      </c>
      <c r="J9" s="613">
        <v>2018</v>
      </c>
      <c r="K9" s="643">
        <v>1076</v>
      </c>
      <c r="L9" s="643">
        <v>567</v>
      </c>
      <c r="M9" s="643">
        <v>497</v>
      </c>
      <c r="N9" s="643">
        <v>196</v>
      </c>
      <c r="O9" s="643">
        <v>365</v>
      </c>
      <c r="P9" s="775">
        <v>220</v>
      </c>
      <c r="Q9" s="777">
        <v>240</v>
      </c>
      <c r="R9" s="643" t="s">
        <v>677</v>
      </c>
      <c r="S9" s="643" t="s">
        <v>0</v>
      </c>
      <c r="T9" s="597">
        <v>55</v>
      </c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</row>
    <row r="10" spans="1:31" s="637" customFormat="1" ht="24.95" customHeight="1">
      <c r="A10" s="641">
        <v>2019</v>
      </c>
      <c r="B10" s="619">
        <f>SUM(C10:I10)</f>
        <v>25</v>
      </c>
      <c r="C10" s="619">
        <f>SUM(C11:C22)</f>
        <v>6</v>
      </c>
      <c r="D10" s="619">
        <f t="shared" ref="D10:I10" si="0">SUM(D11:D22)</f>
        <v>6</v>
      </c>
      <c r="E10" s="619">
        <f t="shared" si="0"/>
        <v>5</v>
      </c>
      <c r="F10" s="619">
        <f t="shared" si="0"/>
        <v>5</v>
      </c>
      <c r="G10" s="619">
        <f t="shared" si="0"/>
        <v>0</v>
      </c>
      <c r="H10" s="619">
        <f t="shared" si="0"/>
        <v>0</v>
      </c>
      <c r="I10" s="619">
        <f t="shared" si="0"/>
        <v>3</v>
      </c>
      <c r="J10" s="642">
        <v>2019</v>
      </c>
      <c r="K10" s="619">
        <f>SUM(K11:K22)</f>
        <v>1001</v>
      </c>
      <c r="L10" s="619">
        <f t="shared" ref="L10:T10" si="1">SUM(L11:L22)</f>
        <v>530</v>
      </c>
      <c r="M10" s="619">
        <f t="shared" si="1"/>
        <v>471</v>
      </c>
      <c r="N10" s="619">
        <f t="shared" si="1"/>
        <v>196</v>
      </c>
      <c r="O10" s="619">
        <f t="shared" si="1"/>
        <v>352</v>
      </c>
      <c r="P10" s="619">
        <f t="shared" si="1"/>
        <v>188</v>
      </c>
      <c r="Q10" s="619">
        <f t="shared" si="1"/>
        <v>208</v>
      </c>
      <c r="R10" s="619">
        <f t="shared" si="1"/>
        <v>0</v>
      </c>
      <c r="S10" s="619">
        <f t="shared" si="1"/>
        <v>0</v>
      </c>
      <c r="T10" s="619">
        <f t="shared" si="1"/>
        <v>57</v>
      </c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</row>
    <row r="11" spans="1:31" s="485" customFormat="1" ht="24.95" customHeight="1">
      <c r="A11" s="545" t="s">
        <v>471</v>
      </c>
      <c r="B11" s="643">
        <f t="shared" ref="B11:B22" si="2">SUM(C11:I11)</f>
        <v>12</v>
      </c>
      <c r="C11" s="864">
        <v>1</v>
      </c>
      <c r="D11" s="864">
        <v>3</v>
      </c>
      <c r="E11" s="864">
        <v>4</v>
      </c>
      <c r="F11" s="864">
        <v>2</v>
      </c>
      <c r="G11" s="864">
        <v>0</v>
      </c>
      <c r="H11" s="643">
        <v>0</v>
      </c>
      <c r="I11" s="856">
        <v>2</v>
      </c>
      <c r="J11" s="542" t="s">
        <v>471</v>
      </c>
      <c r="K11" s="864">
        <v>567</v>
      </c>
      <c r="L11" s="864">
        <v>312</v>
      </c>
      <c r="M11" s="864">
        <v>255</v>
      </c>
      <c r="N11" s="864">
        <v>72</v>
      </c>
      <c r="O11" s="864">
        <v>157</v>
      </c>
      <c r="P11" s="864">
        <v>174</v>
      </c>
      <c r="Q11" s="864">
        <v>125</v>
      </c>
      <c r="R11" s="864">
        <v>0</v>
      </c>
      <c r="S11" s="643">
        <v>0</v>
      </c>
      <c r="T11" s="856">
        <v>39</v>
      </c>
      <c r="U11" s="544"/>
    </row>
    <row r="12" spans="1:31" s="485" customFormat="1" ht="24.95" customHeight="1">
      <c r="A12" s="545" t="s">
        <v>472</v>
      </c>
      <c r="B12" s="643">
        <f t="shared" si="2"/>
        <v>1</v>
      </c>
      <c r="C12" s="864">
        <v>0</v>
      </c>
      <c r="D12" s="864">
        <v>0</v>
      </c>
      <c r="E12" s="864">
        <v>0</v>
      </c>
      <c r="F12" s="864">
        <v>1</v>
      </c>
      <c r="G12" s="864">
        <v>0</v>
      </c>
      <c r="H12" s="643">
        <v>0</v>
      </c>
      <c r="I12" s="643">
        <v>0</v>
      </c>
      <c r="J12" s="542" t="s">
        <v>472</v>
      </c>
      <c r="K12" s="864">
        <v>25</v>
      </c>
      <c r="L12" s="864">
        <v>10</v>
      </c>
      <c r="M12" s="864">
        <v>15</v>
      </c>
      <c r="N12" s="864">
        <v>0</v>
      </c>
      <c r="O12" s="864">
        <v>0</v>
      </c>
      <c r="P12" s="864">
        <v>0</v>
      </c>
      <c r="Q12" s="864">
        <v>25</v>
      </c>
      <c r="R12" s="864">
        <v>0</v>
      </c>
      <c r="S12" s="643">
        <v>0</v>
      </c>
      <c r="T12" s="643">
        <v>0</v>
      </c>
      <c r="U12" s="544"/>
    </row>
    <row r="13" spans="1:31" s="485" customFormat="1" ht="24.95" customHeight="1">
      <c r="A13" s="545" t="s">
        <v>473</v>
      </c>
      <c r="B13" s="643">
        <f t="shared" si="2"/>
        <v>3</v>
      </c>
      <c r="C13" s="864">
        <v>1</v>
      </c>
      <c r="D13" s="864">
        <v>1</v>
      </c>
      <c r="E13" s="864">
        <v>1</v>
      </c>
      <c r="F13" s="864">
        <v>0</v>
      </c>
      <c r="G13" s="864">
        <v>0</v>
      </c>
      <c r="H13" s="643">
        <v>0</v>
      </c>
      <c r="I13" s="643">
        <v>0</v>
      </c>
      <c r="J13" s="542" t="s">
        <v>473</v>
      </c>
      <c r="K13" s="864">
        <v>96</v>
      </c>
      <c r="L13" s="864">
        <v>47</v>
      </c>
      <c r="M13" s="864">
        <v>49</v>
      </c>
      <c r="N13" s="864">
        <v>1</v>
      </c>
      <c r="O13" s="864">
        <v>81</v>
      </c>
      <c r="P13" s="864">
        <v>14</v>
      </c>
      <c r="Q13" s="864">
        <v>0</v>
      </c>
      <c r="R13" s="864">
        <v>0</v>
      </c>
      <c r="S13" s="643">
        <v>0</v>
      </c>
      <c r="T13" s="643">
        <v>0</v>
      </c>
      <c r="U13" s="544"/>
    </row>
    <row r="14" spans="1:31" s="485" customFormat="1" ht="24.95" customHeight="1">
      <c r="A14" s="545" t="s">
        <v>474</v>
      </c>
      <c r="B14" s="643">
        <f t="shared" si="2"/>
        <v>0</v>
      </c>
      <c r="C14" s="864">
        <v>0</v>
      </c>
      <c r="D14" s="864">
        <v>0</v>
      </c>
      <c r="E14" s="864">
        <v>0</v>
      </c>
      <c r="F14" s="864">
        <v>0</v>
      </c>
      <c r="G14" s="864">
        <v>0</v>
      </c>
      <c r="H14" s="643">
        <v>0</v>
      </c>
      <c r="I14" s="643">
        <v>0</v>
      </c>
      <c r="J14" s="542" t="s">
        <v>474</v>
      </c>
      <c r="K14" s="864">
        <v>0</v>
      </c>
      <c r="L14" s="864">
        <v>0</v>
      </c>
      <c r="M14" s="864">
        <v>0</v>
      </c>
      <c r="N14" s="864">
        <v>0</v>
      </c>
      <c r="O14" s="864">
        <v>0</v>
      </c>
      <c r="P14" s="864">
        <v>0</v>
      </c>
      <c r="Q14" s="864">
        <v>0</v>
      </c>
      <c r="R14" s="864">
        <v>0</v>
      </c>
      <c r="S14" s="864">
        <v>0</v>
      </c>
      <c r="T14" s="864">
        <v>0</v>
      </c>
      <c r="U14" s="544"/>
    </row>
    <row r="15" spans="1:31" s="485" customFormat="1" ht="24.95" customHeight="1">
      <c r="A15" s="545" t="s">
        <v>475</v>
      </c>
      <c r="B15" s="643">
        <f t="shared" si="2"/>
        <v>1</v>
      </c>
      <c r="C15" s="864">
        <v>0</v>
      </c>
      <c r="D15" s="864">
        <v>0</v>
      </c>
      <c r="E15" s="864">
        <v>0</v>
      </c>
      <c r="F15" s="864">
        <v>1</v>
      </c>
      <c r="G15" s="864">
        <v>0</v>
      </c>
      <c r="H15" s="643">
        <v>0</v>
      </c>
      <c r="I15" s="643">
        <v>0</v>
      </c>
      <c r="J15" s="542" t="s">
        <v>475</v>
      </c>
      <c r="K15" s="864">
        <v>20</v>
      </c>
      <c r="L15" s="864">
        <v>12</v>
      </c>
      <c r="M15" s="864">
        <v>8</v>
      </c>
      <c r="N15" s="864">
        <v>0</v>
      </c>
      <c r="O15" s="864">
        <v>0</v>
      </c>
      <c r="P15" s="864">
        <v>0</v>
      </c>
      <c r="Q15" s="643">
        <v>20</v>
      </c>
      <c r="R15" s="643">
        <v>0</v>
      </c>
      <c r="S15" s="643">
        <v>0</v>
      </c>
      <c r="T15" s="643">
        <v>0</v>
      </c>
      <c r="U15" s="544"/>
    </row>
    <row r="16" spans="1:31" s="485" customFormat="1" ht="24.95" customHeight="1">
      <c r="A16" s="545" t="s">
        <v>476</v>
      </c>
      <c r="B16" s="643">
        <f t="shared" si="2"/>
        <v>2</v>
      </c>
      <c r="C16" s="864">
        <v>1</v>
      </c>
      <c r="D16" s="864">
        <v>1</v>
      </c>
      <c r="E16" s="864">
        <v>0</v>
      </c>
      <c r="F16" s="864">
        <v>0</v>
      </c>
      <c r="G16" s="864">
        <v>0</v>
      </c>
      <c r="H16" s="643">
        <v>0</v>
      </c>
      <c r="I16" s="643">
        <v>0</v>
      </c>
      <c r="J16" s="542" t="s">
        <v>476</v>
      </c>
      <c r="K16" s="864">
        <v>144</v>
      </c>
      <c r="L16" s="864">
        <v>71</v>
      </c>
      <c r="M16" s="864">
        <v>73</v>
      </c>
      <c r="N16" s="864">
        <v>56</v>
      </c>
      <c r="O16" s="864">
        <v>88</v>
      </c>
      <c r="P16" s="864">
        <v>0</v>
      </c>
      <c r="Q16" s="643">
        <v>0</v>
      </c>
      <c r="R16" s="643">
        <v>0</v>
      </c>
      <c r="S16" s="643">
        <v>0</v>
      </c>
      <c r="T16" s="864">
        <v>0</v>
      </c>
      <c r="U16" s="544"/>
    </row>
    <row r="17" spans="1:31" s="485" customFormat="1" ht="24.95" customHeight="1">
      <c r="A17" s="545" t="s">
        <v>477</v>
      </c>
      <c r="B17" s="643">
        <f t="shared" si="2"/>
        <v>1</v>
      </c>
      <c r="C17" s="864">
        <v>0</v>
      </c>
      <c r="D17" s="864">
        <v>0</v>
      </c>
      <c r="E17" s="864">
        <v>0</v>
      </c>
      <c r="F17" s="864">
        <v>0</v>
      </c>
      <c r="G17" s="864">
        <v>0</v>
      </c>
      <c r="H17" s="643">
        <v>0</v>
      </c>
      <c r="I17" s="856">
        <v>1</v>
      </c>
      <c r="J17" s="542" t="s">
        <v>477</v>
      </c>
      <c r="K17" s="864">
        <v>18</v>
      </c>
      <c r="L17" s="864">
        <v>13</v>
      </c>
      <c r="M17" s="864">
        <v>5</v>
      </c>
      <c r="N17" s="864">
        <v>0</v>
      </c>
      <c r="O17" s="864">
        <v>0</v>
      </c>
      <c r="P17" s="864">
        <v>0</v>
      </c>
      <c r="Q17" s="643">
        <v>0</v>
      </c>
      <c r="R17" s="643">
        <v>0</v>
      </c>
      <c r="S17" s="643">
        <v>0</v>
      </c>
      <c r="T17" s="864">
        <v>18</v>
      </c>
      <c r="U17" s="544"/>
    </row>
    <row r="18" spans="1:31" s="485" customFormat="1" ht="24.95" customHeight="1">
      <c r="A18" s="545" t="s">
        <v>478</v>
      </c>
      <c r="B18" s="643">
        <f t="shared" si="2"/>
        <v>1</v>
      </c>
      <c r="C18" s="864">
        <v>1</v>
      </c>
      <c r="D18" s="864">
        <v>0</v>
      </c>
      <c r="E18" s="864">
        <v>0</v>
      </c>
      <c r="F18" s="864">
        <v>0</v>
      </c>
      <c r="G18" s="864">
        <v>0</v>
      </c>
      <c r="H18" s="643">
        <v>0</v>
      </c>
      <c r="I18" s="643">
        <v>0</v>
      </c>
      <c r="J18" s="542" t="s">
        <v>478</v>
      </c>
      <c r="K18" s="864">
        <v>20</v>
      </c>
      <c r="L18" s="864">
        <v>7</v>
      </c>
      <c r="M18" s="864">
        <v>13</v>
      </c>
      <c r="N18" s="864">
        <v>20</v>
      </c>
      <c r="O18" s="864">
        <v>0</v>
      </c>
      <c r="P18" s="864">
        <v>0</v>
      </c>
      <c r="Q18" s="643">
        <v>0</v>
      </c>
      <c r="R18" s="643">
        <v>0</v>
      </c>
      <c r="S18" s="643">
        <v>0</v>
      </c>
      <c r="T18" s="643">
        <v>0</v>
      </c>
      <c r="U18" s="544"/>
      <c r="W18" s="486"/>
    </row>
    <row r="19" spans="1:31" s="485" customFormat="1" ht="24.95" customHeight="1">
      <c r="A19" s="545" t="s">
        <v>479</v>
      </c>
      <c r="B19" s="643">
        <f t="shared" si="2"/>
        <v>1</v>
      </c>
      <c r="C19" s="864">
        <v>0</v>
      </c>
      <c r="D19" s="864">
        <v>1</v>
      </c>
      <c r="E19" s="864">
        <v>0</v>
      </c>
      <c r="F19" s="864">
        <v>0</v>
      </c>
      <c r="G19" s="864">
        <v>0</v>
      </c>
      <c r="H19" s="643">
        <v>0</v>
      </c>
      <c r="I19" s="643">
        <v>0</v>
      </c>
      <c r="J19" s="542" t="s">
        <v>479</v>
      </c>
      <c r="K19" s="864">
        <v>26</v>
      </c>
      <c r="L19" s="864">
        <v>11</v>
      </c>
      <c r="M19" s="864">
        <v>15</v>
      </c>
      <c r="N19" s="864">
        <v>0</v>
      </c>
      <c r="O19" s="864">
        <v>26</v>
      </c>
      <c r="P19" s="864">
        <v>0</v>
      </c>
      <c r="Q19" s="643">
        <v>0</v>
      </c>
      <c r="R19" s="643">
        <v>0</v>
      </c>
      <c r="S19" s="643">
        <v>0</v>
      </c>
      <c r="T19" s="643">
        <v>0</v>
      </c>
      <c r="U19" s="544"/>
    </row>
    <row r="20" spans="1:31" s="485" customFormat="1" ht="24.95" customHeight="1">
      <c r="A20" s="545" t="s">
        <v>480</v>
      </c>
      <c r="B20" s="643">
        <f t="shared" si="2"/>
        <v>1</v>
      </c>
      <c r="C20" s="864">
        <v>1</v>
      </c>
      <c r="D20" s="864">
        <v>0</v>
      </c>
      <c r="E20" s="864">
        <v>0</v>
      </c>
      <c r="F20" s="864">
        <v>0</v>
      </c>
      <c r="G20" s="864">
        <v>0</v>
      </c>
      <c r="H20" s="643">
        <v>0</v>
      </c>
      <c r="I20" s="643">
        <v>0</v>
      </c>
      <c r="J20" s="542" t="s">
        <v>480</v>
      </c>
      <c r="K20" s="864">
        <v>13</v>
      </c>
      <c r="L20" s="864">
        <v>7</v>
      </c>
      <c r="M20" s="864">
        <v>6</v>
      </c>
      <c r="N20" s="864">
        <v>13</v>
      </c>
      <c r="O20" s="864">
        <v>0</v>
      </c>
      <c r="P20" s="864">
        <v>0</v>
      </c>
      <c r="Q20" s="643">
        <v>0</v>
      </c>
      <c r="R20" s="643">
        <v>0</v>
      </c>
      <c r="S20" s="643">
        <v>0</v>
      </c>
      <c r="T20" s="643">
        <v>0</v>
      </c>
      <c r="U20" s="544"/>
    </row>
    <row r="21" spans="1:31" s="485" customFormat="1" ht="24.95" customHeight="1">
      <c r="A21" s="545" t="s">
        <v>481</v>
      </c>
      <c r="B21" s="643">
        <f t="shared" si="2"/>
        <v>2</v>
      </c>
      <c r="C21" s="864">
        <v>1</v>
      </c>
      <c r="D21" s="864">
        <v>0</v>
      </c>
      <c r="E21" s="864">
        <v>0</v>
      </c>
      <c r="F21" s="864">
        <v>1</v>
      </c>
      <c r="G21" s="864">
        <v>0</v>
      </c>
      <c r="H21" s="643">
        <v>0</v>
      </c>
      <c r="I21" s="643">
        <v>0</v>
      </c>
      <c r="J21" s="542" t="s">
        <v>481</v>
      </c>
      <c r="K21" s="864">
        <v>72</v>
      </c>
      <c r="L21" s="864">
        <v>40</v>
      </c>
      <c r="M21" s="864">
        <v>32</v>
      </c>
      <c r="N21" s="864">
        <v>34</v>
      </c>
      <c r="O21" s="864">
        <v>0</v>
      </c>
      <c r="P21" s="864">
        <v>0</v>
      </c>
      <c r="Q21" s="643">
        <v>38</v>
      </c>
      <c r="R21" s="643">
        <v>0</v>
      </c>
      <c r="S21" s="643">
        <v>0</v>
      </c>
      <c r="T21" s="643">
        <v>0</v>
      </c>
      <c r="U21" s="544"/>
    </row>
    <row r="22" spans="1:31" s="485" customFormat="1" ht="24.95" customHeight="1" thickBot="1">
      <c r="A22" s="546" t="s">
        <v>482</v>
      </c>
      <c r="B22" s="911">
        <f t="shared" si="2"/>
        <v>0</v>
      </c>
      <c r="C22" s="865">
        <v>0</v>
      </c>
      <c r="D22" s="865">
        <v>0</v>
      </c>
      <c r="E22" s="865">
        <v>0</v>
      </c>
      <c r="F22" s="865">
        <v>0</v>
      </c>
      <c r="G22" s="865">
        <v>0</v>
      </c>
      <c r="H22" s="865">
        <v>0</v>
      </c>
      <c r="I22" s="865">
        <v>0</v>
      </c>
      <c r="J22" s="638" t="s">
        <v>482</v>
      </c>
      <c r="K22" s="865">
        <v>0</v>
      </c>
      <c r="L22" s="865">
        <v>0</v>
      </c>
      <c r="M22" s="865">
        <v>0</v>
      </c>
      <c r="N22" s="865">
        <v>0</v>
      </c>
      <c r="O22" s="865">
        <v>0</v>
      </c>
      <c r="P22" s="865">
        <v>0</v>
      </c>
      <c r="Q22" s="865">
        <v>0</v>
      </c>
      <c r="R22" s="865">
        <v>0</v>
      </c>
      <c r="S22" s="865">
        <v>0</v>
      </c>
      <c r="T22" s="865">
        <v>0</v>
      </c>
      <c r="U22" s="544"/>
    </row>
    <row r="23" spans="1:31" s="488" customFormat="1" ht="24.95" customHeight="1">
      <c r="A23" s="487" t="s">
        <v>701</v>
      </c>
      <c r="B23" s="356"/>
      <c r="C23" s="356"/>
      <c r="D23" s="356"/>
      <c r="E23" s="356"/>
      <c r="F23" s="356"/>
      <c r="G23" s="557"/>
      <c r="H23" s="356"/>
      <c r="I23" s="356"/>
      <c r="J23" s="487" t="s">
        <v>701</v>
      </c>
      <c r="K23" s="356"/>
      <c r="L23" s="557"/>
      <c r="M23" s="557"/>
      <c r="N23" s="356"/>
      <c r="O23" s="356"/>
      <c r="P23" s="357"/>
      <c r="Q23" s="357"/>
      <c r="R23" s="357"/>
      <c r="S23" s="357"/>
      <c r="T23" s="357"/>
    </row>
    <row r="24" spans="1:31" ht="27.75" customHeight="1">
      <c r="A24" s="15"/>
      <c r="B24" s="29"/>
      <c r="C24" s="29"/>
      <c r="D24" s="29"/>
      <c r="E24" s="29"/>
      <c r="F24" s="29"/>
      <c r="G24" s="121"/>
      <c r="H24" s="29"/>
      <c r="I24" s="29"/>
      <c r="J24" s="15"/>
      <c r="K24" s="29"/>
      <c r="L24" s="121"/>
      <c r="M24" s="121"/>
      <c r="N24" s="29"/>
      <c r="O24" s="29"/>
      <c r="P24" s="30"/>
      <c r="Q24" s="30"/>
      <c r="R24" s="30"/>
      <c r="S24" s="30"/>
      <c r="T24" s="30"/>
      <c r="U24" s="31"/>
      <c r="V24" s="31"/>
      <c r="W24" s="31"/>
      <c r="X24" s="31"/>
      <c r="Y24" s="31"/>
      <c r="Z24" s="31"/>
      <c r="AA24" s="31"/>
      <c r="AB24" s="31"/>
      <c r="AC24" s="31"/>
      <c r="AD24" s="32"/>
      <c r="AE24" s="32"/>
    </row>
    <row r="25" spans="1:31" ht="18.75" customHeight="1">
      <c r="A25" s="15"/>
      <c r="B25" s="33"/>
      <c r="C25" s="33"/>
      <c r="D25" s="33"/>
      <c r="E25" s="33"/>
      <c r="F25" s="33"/>
      <c r="G25" s="280"/>
      <c r="H25" s="33"/>
      <c r="I25" s="33"/>
      <c r="J25" s="15"/>
      <c r="K25" s="33"/>
      <c r="L25" s="280"/>
      <c r="M25" s="280"/>
      <c r="N25" s="33"/>
      <c r="O25" s="33"/>
      <c r="P25" s="34"/>
      <c r="Q25" s="34"/>
      <c r="R25" s="653"/>
      <c r="S25" s="34"/>
      <c r="T25" s="34"/>
      <c r="U25" s="31"/>
      <c r="V25" s="31"/>
      <c r="W25" s="31"/>
      <c r="X25" s="31"/>
      <c r="Y25" s="31"/>
      <c r="Z25" s="31"/>
      <c r="AA25" s="31"/>
      <c r="AB25" s="31"/>
      <c r="AC25" s="31"/>
      <c r="AD25" s="32"/>
      <c r="AE25" s="32"/>
    </row>
    <row r="26" spans="1:31" ht="19.5" customHeight="1">
      <c r="A26" s="35"/>
      <c r="B26" s="35"/>
      <c r="C26" s="35"/>
      <c r="D26" s="35"/>
      <c r="E26" s="35"/>
      <c r="F26" s="35"/>
      <c r="G26" s="292"/>
      <c r="H26" s="35"/>
      <c r="I26" s="35"/>
      <c r="J26" s="35"/>
      <c r="K26" s="35"/>
      <c r="L26" s="292"/>
      <c r="M26" s="292"/>
      <c r="N26" s="35"/>
      <c r="O26" s="35"/>
      <c r="P26" s="31"/>
      <c r="Q26" s="31"/>
      <c r="R26" s="29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/>
      <c r="AE26" s="32"/>
    </row>
    <row r="27" spans="1:31" ht="14.25" customHeight="1">
      <c r="A27" s="35"/>
      <c r="B27" s="35"/>
      <c r="C27" s="35"/>
      <c r="D27" s="35"/>
      <c r="E27" s="35"/>
      <c r="F27" s="35"/>
      <c r="G27" s="292"/>
      <c r="H27" s="35"/>
      <c r="I27" s="35"/>
      <c r="J27" s="35"/>
      <c r="K27" s="35"/>
      <c r="L27" s="292"/>
      <c r="M27" s="292"/>
      <c r="N27" s="35"/>
      <c r="O27" s="35"/>
      <c r="P27" s="31"/>
      <c r="Q27" s="31"/>
      <c r="R27" s="29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/>
      <c r="AE27" s="32"/>
    </row>
    <row r="28" spans="1:31" ht="14.25" customHeight="1">
      <c r="A28" s="35"/>
      <c r="B28" s="35"/>
      <c r="C28" s="35"/>
      <c r="D28" s="35"/>
      <c r="E28" s="35"/>
      <c r="F28" s="35"/>
      <c r="G28" s="292"/>
      <c r="H28" s="35"/>
      <c r="I28" s="35"/>
      <c r="J28" s="35"/>
      <c r="K28" s="35"/>
      <c r="L28" s="292"/>
      <c r="M28" s="292"/>
      <c r="N28" s="35"/>
      <c r="O28" s="35"/>
      <c r="P28" s="31"/>
      <c r="Q28" s="31"/>
      <c r="R28" s="29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2"/>
    </row>
    <row r="29" spans="1:31" ht="14.25" customHeight="1">
      <c r="A29" s="35"/>
      <c r="B29" s="35"/>
      <c r="C29" s="35"/>
      <c r="D29" s="35"/>
      <c r="E29" s="35"/>
      <c r="F29" s="35"/>
      <c r="G29" s="292"/>
      <c r="H29" s="35"/>
      <c r="I29" s="35"/>
      <c r="J29" s="35"/>
      <c r="K29" s="35"/>
      <c r="L29" s="292"/>
      <c r="M29" s="292"/>
      <c r="N29" s="35"/>
      <c r="O29" s="35"/>
      <c r="P29" s="31"/>
      <c r="Q29" s="31"/>
      <c r="R29" s="29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2"/>
      <c r="AE29" s="32"/>
    </row>
    <row r="30" spans="1:31" ht="14.25" customHeight="1">
      <c r="A30" s="35"/>
      <c r="B30" s="35"/>
      <c r="C30" s="35"/>
      <c r="D30" s="35"/>
      <c r="E30" s="35"/>
      <c r="F30" s="35"/>
      <c r="G30" s="292"/>
      <c r="H30" s="35"/>
      <c r="I30" s="35"/>
      <c r="J30" s="35"/>
      <c r="K30" s="35"/>
      <c r="L30" s="292"/>
      <c r="M30" s="292"/>
      <c r="N30" s="35"/>
      <c r="O30" s="35"/>
      <c r="P30" s="31"/>
      <c r="Q30" s="31"/>
      <c r="R30" s="29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/>
      <c r="AE30" s="32"/>
    </row>
    <row r="31" spans="1:31" ht="14.25" customHeight="1">
      <c r="A31" s="35"/>
      <c r="B31" s="35"/>
      <c r="C31" s="35"/>
      <c r="D31" s="35"/>
      <c r="E31" s="35"/>
      <c r="F31" s="35"/>
      <c r="G31" s="292"/>
      <c r="H31" s="35"/>
      <c r="I31" s="35"/>
      <c r="J31" s="35"/>
      <c r="K31" s="35"/>
      <c r="L31" s="292"/>
      <c r="M31" s="292"/>
      <c r="N31" s="35"/>
      <c r="O31" s="35"/>
      <c r="P31" s="31"/>
      <c r="Q31" s="31"/>
      <c r="R31" s="29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/>
      <c r="AE31" s="32"/>
    </row>
    <row r="32" spans="1:31" ht="9.75" customHeight="1">
      <c r="A32" s="35"/>
      <c r="B32" s="35"/>
      <c r="C32" s="35"/>
      <c r="D32" s="35"/>
      <c r="E32" s="35"/>
      <c r="F32" s="35"/>
      <c r="G32" s="292"/>
      <c r="H32" s="35"/>
      <c r="I32" s="35"/>
      <c r="J32" s="35"/>
      <c r="K32" s="35"/>
      <c r="L32" s="292"/>
      <c r="M32" s="292"/>
      <c r="N32" s="35"/>
      <c r="O32" s="35"/>
      <c r="P32" s="31"/>
      <c r="Q32" s="31"/>
      <c r="R32" s="29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/>
      <c r="AE32" s="32"/>
    </row>
    <row r="33" spans="1:31" s="37" customFormat="1" ht="15.75" customHeight="1">
      <c r="A33" s="35"/>
      <c r="B33" s="35"/>
      <c r="C33" s="35"/>
      <c r="D33" s="35"/>
      <c r="E33" s="35"/>
      <c r="F33" s="35"/>
      <c r="G33" s="292"/>
      <c r="H33" s="35"/>
      <c r="I33" s="35"/>
      <c r="J33" s="35"/>
      <c r="K33" s="35"/>
      <c r="L33" s="292"/>
      <c r="M33" s="292"/>
      <c r="N33" s="35"/>
      <c r="O33" s="35"/>
      <c r="P33" s="31"/>
      <c r="Q33" s="31"/>
      <c r="R33" s="290"/>
      <c r="S33" s="31"/>
      <c r="T33" s="31"/>
      <c r="U33" s="34"/>
      <c r="V33" s="34"/>
      <c r="W33" s="34"/>
      <c r="X33" s="34"/>
      <c r="Y33" s="34"/>
      <c r="Z33" s="34"/>
      <c r="AA33" s="34"/>
      <c r="AB33" s="34"/>
      <c r="AC33" s="34"/>
      <c r="AD33" s="36"/>
      <c r="AE33" s="36"/>
    </row>
    <row r="34" spans="1:31">
      <c r="A34" s="35"/>
      <c r="B34" s="35"/>
      <c r="C34" s="35"/>
      <c r="D34" s="35"/>
      <c r="E34" s="35"/>
      <c r="F34" s="35"/>
      <c r="G34" s="292"/>
      <c r="H34" s="35"/>
      <c r="I34" s="35"/>
      <c r="J34" s="35"/>
      <c r="K34" s="35"/>
      <c r="L34" s="292"/>
      <c r="M34" s="292"/>
      <c r="N34" s="35"/>
      <c r="O34" s="35"/>
      <c r="P34" s="31"/>
      <c r="Q34" s="31"/>
      <c r="R34" s="29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/>
      <c r="AE34" s="32"/>
    </row>
    <row r="35" spans="1:31">
      <c r="A35" s="35"/>
      <c r="B35" s="35"/>
      <c r="C35" s="35"/>
      <c r="D35" s="35"/>
      <c r="E35" s="35"/>
      <c r="F35" s="35"/>
      <c r="G35" s="292"/>
      <c r="H35" s="35"/>
      <c r="I35" s="35"/>
      <c r="J35" s="35"/>
      <c r="K35" s="35"/>
      <c r="L35" s="292"/>
      <c r="M35" s="292"/>
      <c r="N35" s="35"/>
      <c r="O35" s="35"/>
      <c r="P35" s="31"/>
      <c r="Q35" s="31"/>
      <c r="R35" s="29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E35" s="32"/>
    </row>
    <row r="36" spans="1:31">
      <c r="A36" s="35"/>
      <c r="B36" s="35"/>
      <c r="C36" s="35"/>
      <c r="D36" s="35"/>
      <c r="E36" s="35"/>
      <c r="F36" s="35"/>
      <c r="G36" s="292"/>
      <c r="H36" s="35"/>
      <c r="I36" s="35"/>
      <c r="J36" s="35"/>
      <c r="K36" s="35"/>
      <c r="L36" s="292"/>
      <c r="M36" s="292"/>
      <c r="N36" s="35"/>
      <c r="O36" s="35"/>
      <c r="P36" s="31"/>
      <c r="Q36" s="31"/>
      <c r="R36" s="29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/>
      <c r="AE36" s="32"/>
    </row>
    <row r="37" spans="1:31">
      <c r="A37" s="35"/>
      <c r="B37" s="35"/>
      <c r="C37" s="35"/>
      <c r="D37" s="35"/>
      <c r="E37" s="35"/>
      <c r="F37" s="35"/>
      <c r="G37" s="292"/>
      <c r="H37" s="35"/>
      <c r="I37" s="35"/>
      <c r="J37" s="35"/>
      <c r="K37" s="35"/>
      <c r="L37" s="292"/>
      <c r="M37" s="292"/>
      <c r="N37" s="35"/>
      <c r="O37" s="35"/>
      <c r="P37" s="31"/>
      <c r="Q37" s="31"/>
      <c r="R37" s="29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  <c r="AE37" s="32"/>
    </row>
    <row r="38" spans="1:31">
      <c r="A38" s="35"/>
      <c r="B38" s="35"/>
      <c r="C38" s="35"/>
      <c r="D38" s="35"/>
      <c r="E38" s="35"/>
      <c r="F38" s="35"/>
      <c r="G38" s="292"/>
      <c r="H38" s="35"/>
      <c r="I38" s="35"/>
      <c r="J38" s="35"/>
      <c r="K38" s="35"/>
      <c r="L38" s="292"/>
      <c r="M38" s="292"/>
      <c r="N38" s="35"/>
      <c r="O38" s="35"/>
      <c r="P38" s="31"/>
      <c r="Q38" s="31"/>
      <c r="R38" s="29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/>
      <c r="AE38" s="32"/>
    </row>
    <row r="39" spans="1:31">
      <c r="A39" s="35"/>
      <c r="B39" s="35"/>
      <c r="C39" s="35"/>
      <c r="D39" s="35"/>
      <c r="E39" s="35"/>
      <c r="F39" s="35"/>
      <c r="G39" s="292"/>
      <c r="H39" s="35"/>
      <c r="I39" s="35"/>
      <c r="J39" s="35"/>
      <c r="K39" s="35"/>
      <c r="L39" s="292"/>
      <c r="M39" s="292"/>
      <c r="N39" s="35"/>
      <c r="O39" s="35"/>
      <c r="P39" s="31"/>
      <c r="Q39" s="31"/>
      <c r="R39" s="29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  <c r="AE39" s="32"/>
    </row>
    <row r="40" spans="1:31">
      <c r="A40" s="35"/>
      <c r="B40" s="35"/>
      <c r="C40" s="35"/>
      <c r="D40" s="35"/>
      <c r="E40" s="35"/>
      <c r="F40" s="35"/>
      <c r="G40" s="292"/>
      <c r="H40" s="35"/>
      <c r="I40" s="35"/>
      <c r="J40" s="35"/>
      <c r="K40" s="35"/>
      <c r="L40" s="292"/>
      <c r="M40" s="292"/>
      <c r="N40" s="35"/>
      <c r="O40" s="35"/>
      <c r="P40" s="31"/>
      <c r="Q40" s="31"/>
      <c r="R40" s="29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/>
      <c r="AE40" s="32"/>
    </row>
    <row r="41" spans="1:31">
      <c r="A41" s="35"/>
      <c r="B41" s="35"/>
      <c r="C41" s="35"/>
      <c r="D41" s="35"/>
      <c r="E41" s="35"/>
      <c r="F41" s="35"/>
      <c r="G41" s="292"/>
      <c r="H41" s="35"/>
      <c r="I41" s="35"/>
      <c r="J41" s="35"/>
      <c r="K41" s="35"/>
      <c r="L41" s="292"/>
      <c r="M41" s="292"/>
      <c r="N41" s="35"/>
      <c r="O41" s="35"/>
      <c r="P41" s="31"/>
      <c r="Q41" s="31"/>
      <c r="R41" s="29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2"/>
      <c r="AE41" s="32"/>
    </row>
    <row r="42" spans="1:31">
      <c r="A42" s="35"/>
      <c r="B42" s="35"/>
      <c r="C42" s="35"/>
      <c r="D42" s="35"/>
      <c r="E42" s="35"/>
      <c r="F42" s="35"/>
      <c r="G42" s="292"/>
      <c r="H42" s="35"/>
      <c r="I42" s="35"/>
      <c r="J42" s="35"/>
      <c r="K42" s="35"/>
      <c r="L42" s="292"/>
      <c r="M42" s="292"/>
      <c r="N42" s="35"/>
      <c r="O42" s="35"/>
      <c r="P42" s="31"/>
      <c r="Q42" s="31"/>
      <c r="R42" s="29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2"/>
      <c r="AE42" s="32"/>
    </row>
    <row r="43" spans="1:31">
      <c r="A43" s="35"/>
      <c r="B43" s="35"/>
      <c r="C43" s="35"/>
      <c r="D43" s="35"/>
      <c r="E43" s="35"/>
      <c r="F43" s="35"/>
      <c r="G43" s="292"/>
      <c r="H43" s="35"/>
      <c r="I43" s="35"/>
      <c r="J43" s="35"/>
      <c r="K43" s="35"/>
      <c r="L43" s="292"/>
      <c r="M43" s="292"/>
      <c r="N43" s="35"/>
      <c r="O43" s="35"/>
      <c r="P43" s="31"/>
      <c r="Q43" s="31"/>
      <c r="R43" s="29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2"/>
      <c r="AE43" s="32"/>
    </row>
    <row r="44" spans="1:31">
      <c r="A44" s="35"/>
      <c r="B44" s="35"/>
      <c r="C44" s="35"/>
      <c r="D44" s="35"/>
      <c r="E44" s="35"/>
      <c r="F44" s="35"/>
      <c r="G44" s="292"/>
      <c r="H44" s="35"/>
      <c r="I44" s="35"/>
      <c r="J44" s="35"/>
      <c r="K44" s="35"/>
      <c r="L44" s="292"/>
      <c r="M44" s="292"/>
      <c r="N44" s="35"/>
      <c r="O44" s="35"/>
      <c r="P44" s="31"/>
      <c r="Q44" s="31"/>
      <c r="R44" s="29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2"/>
      <c r="AE44" s="32"/>
    </row>
    <row r="45" spans="1:31">
      <c r="A45" s="35"/>
      <c r="B45" s="35"/>
      <c r="C45" s="35"/>
      <c r="D45" s="35"/>
      <c r="E45" s="35"/>
      <c r="F45" s="35"/>
      <c r="G45" s="292"/>
      <c r="H45" s="35"/>
      <c r="I45" s="35"/>
      <c r="J45" s="35"/>
      <c r="K45" s="35"/>
      <c r="L45" s="292"/>
      <c r="M45" s="292"/>
      <c r="N45" s="35"/>
      <c r="O45" s="35"/>
      <c r="P45" s="31"/>
      <c r="Q45" s="31"/>
      <c r="R45" s="290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2"/>
      <c r="AE45" s="32"/>
    </row>
    <row r="46" spans="1:31">
      <c r="A46" s="35"/>
      <c r="B46" s="35"/>
      <c r="C46" s="35"/>
      <c r="D46" s="35"/>
      <c r="E46" s="35"/>
      <c r="F46" s="35"/>
      <c r="G46" s="292"/>
      <c r="H46" s="35"/>
      <c r="I46" s="35"/>
      <c r="J46" s="35"/>
      <c r="K46" s="35"/>
      <c r="L46" s="292"/>
      <c r="M46" s="292"/>
      <c r="N46" s="35"/>
      <c r="O46" s="35"/>
      <c r="P46" s="31"/>
      <c r="Q46" s="31"/>
      <c r="R46" s="29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2"/>
      <c r="AE46" s="32"/>
    </row>
    <row r="47" spans="1:31">
      <c r="A47" s="35"/>
      <c r="B47" s="35"/>
      <c r="C47" s="35"/>
      <c r="D47" s="35"/>
      <c r="E47" s="35"/>
      <c r="F47" s="35"/>
      <c r="G47" s="292"/>
      <c r="H47" s="35"/>
      <c r="I47" s="35"/>
      <c r="J47" s="35"/>
      <c r="K47" s="35"/>
      <c r="L47" s="292"/>
      <c r="M47" s="292"/>
      <c r="N47" s="35"/>
      <c r="O47" s="35"/>
      <c r="P47" s="31"/>
      <c r="Q47" s="31"/>
      <c r="R47" s="29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2"/>
      <c r="AE47" s="32"/>
    </row>
    <row r="48" spans="1:31">
      <c r="A48" s="35"/>
      <c r="B48" s="35"/>
      <c r="C48" s="35"/>
      <c r="D48" s="35"/>
      <c r="E48" s="35"/>
      <c r="F48" s="35"/>
      <c r="G48" s="292"/>
      <c r="H48" s="35"/>
      <c r="I48" s="35"/>
      <c r="J48" s="35"/>
      <c r="K48" s="35"/>
      <c r="L48" s="292"/>
      <c r="M48" s="292"/>
      <c r="N48" s="35"/>
      <c r="O48" s="35"/>
      <c r="P48" s="31"/>
      <c r="Q48" s="31"/>
      <c r="R48" s="29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2"/>
      <c r="AE48" s="32"/>
    </row>
    <row r="49" spans="1:31">
      <c r="A49" s="35"/>
      <c r="B49" s="35"/>
      <c r="C49" s="35"/>
      <c r="D49" s="35"/>
      <c r="E49" s="35"/>
      <c r="F49" s="35"/>
      <c r="G49" s="292"/>
      <c r="H49" s="35"/>
      <c r="I49" s="35"/>
      <c r="J49" s="35"/>
      <c r="K49" s="35"/>
      <c r="L49" s="292"/>
      <c r="M49" s="292"/>
      <c r="N49" s="35"/>
      <c r="O49" s="35"/>
      <c r="P49" s="31"/>
      <c r="Q49" s="31"/>
      <c r="R49" s="290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2"/>
      <c r="AE49" s="32"/>
    </row>
    <row r="50" spans="1:31">
      <c r="A50" s="35"/>
      <c r="B50" s="35"/>
      <c r="C50" s="35"/>
      <c r="D50" s="35"/>
      <c r="E50" s="35"/>
      <c r="F50" s="35"/>
      <c r="G50" s="292"/>
      <c r="H50" s="35"/>
      <c r="I50" s="35"/>
      <c r="J50" s="35"/>
      <c r="K50" s="35"/>
      <c r="L50" s="292"/>
      <c r="M50" s="292"/>
      <c r="N50" s="35"/>
      <c r="O50" s="35"/>
      <c r="P50" s="31"/>
      <c r="Q50" s="31"/>
      <c r="R50" s="29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/>
      <c r="AE50" s="32"/>
    </row>
    <row r="51" spans="1:31">
      <c r="A51" s="35"/>
      <c r="B51" s="35"/>
      <c r="C51" s="35"/>
      <c r="D51" s="35"/>
      <c r="E51" s="35"/>
      <c r="F51" s="35"/>
      <c r="G51" s="292"/>
      <c r="H51" s="35"/>
      <c r="I51" s="35"/>
      <c r="J51" s="35"/>
      <c r="K51" s="35"/>
      <c r="L51" s="292"/>
      <c r="M51" s="292"/>
      <c r="N51" s="35"/>
      <c r="O51" s="35"/>
      <c r="P51" s="31"/>
      <c r="Q51" s="31"/>
      <c r="R51" s="29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2"/>
      <c r="AE51" s="32"/>
    </row>
    <row r="52" spans="1:31">
      <c r="A52" s="35"/>
      <c r="B52" s="35"/>
      <c r="C52" s="35"/>
      <c r="D52" s="35"/>
      <c r="E52" s="35"/>
      <c r="F52" s="35"/>
      <c r="G52" s="292"/>
      <c r="H52" s="35"/>
      <c r="I52" s="35"/>
      <c r="J52" s="35"/>
      <c r="K52" s="35"/>
      <c r="L52" s="292"/>
      <c r="M52" s="292"/>
      <c r="N52" s="35"/>
      <c r="O52" s="35"/>
      <c r="P52" s="31"/>
      <c r="Q52" s="31"/>
      <c r="R52" s="290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2"/>
      <c r="AE52" s="32"/>
    </row>
    <row r="53" spans="1:31">
      <c r="A53" s="35"/>
      <c r="B53" s="35"/>
      <c r="C53" s="35"/>
      <c r="D53" s="35"/>
      <c r="E53" s="35"/>
      <c r="F53" s="35"/>
      <c r="G53" s="292"/>
      <c r="H53" s="35"/>
      <c r="I53" s="35"/>
      <c r="J53" s="35"/>
      <c r="K53" s="35"/>
      <c r="L53" s="292"/>
      <c r="M53" s="292"/>
      <c r="N53" s="35"/>
      <c r="O53" s="35"/>
      <c r="P53" s="31"/>
      <c r="Q53" s="31"/>
      <c r="R53" s="29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2"/>
      <c r="AE53" s="32"/>
    </row>
    <row r="54" spans="1:31">
      <c r="A54" s="35"/>
      <c r="B54" s="35"/>
      <c r="C54" s="35"/>
      <c r="D54" s="35"/>
      <c r="E54" s="35"/>
      <c r="F54" s="35"/>
      <c r="G54" s="292"/>
      <c r="H54" s="35"/>
      <c r="I54" s="35"/>
      <c r="J54" s="35"/>
      <c r="K54" s="35"/>
      <c r="L54" s="292"/>
      <c r="M54" s="292"/>
      <c r="N54" s="35"/>
      <c r="O54" s="35"/>
      <c r="P54" s="31"/>
      <c r="Q54" s="31"/>
      <c r="R54" s="290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2"/>
      <c r="AE54" s="32"/>
    </row>
    <row r="55" spans="1:31">
      <c r="A55" s="35"/>
      <c r="B55" s="35"/>
      <c r="C55" s="35"/>
      <c r="D55" s="35"/>
      <c r="E55" s="35"/>
      <c r="F55" s="35"/>
      <c r="G55" s="292"/>
      <c r="H55" s="35"/>
      <c r="I55" s="35"/>
      <c r="J55" s="35"/>
      <c r="K55" s="35"/>
      <c r="L55" s="292"/>
      <c r="M55" s="292"/>
      <c r="N55" s="35"/>
      <c r="O55" s="35"/>
      <c r="P55" s="31"/>
      <c r="Q55" s="31"/>
      <c r="R55" s="29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2"/>
      <c r="AE55" s="32"/>
    </row>
    <row r="56" spans="1:31">
      <c r="A56" s="35"/>
      <c r="B56" s="35"/>
      <c r="C56" s="35"/>
      <c r="D56" s="35"/>
      <c r="E56" s="35"/>
      <c r="F56" s="35"/>
      <c r="G56" s="292"/>
      <c r="H56" s="35"/>
      <c r="I56" s="35"/>
      <c r="J56" s="35"/>
      <c r="K56" s="35"/>
      <c r="L56" s="292"/>
      <c r="M56" s="292"/>
      <c r="N56" s="35"/>
      <c r="O56" s="35"/>
      <c r="P56" s="31"/>
      <c r="Q56" s="31"/>
      <c r="R56" s="290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2"/>
      <c r="AE56" s="32"/>
    </row>
    <row r="57" spans="1:31">
      <c r="A57" s="35"/>
      <c r="B57" s="35"/>
      <c r="C57" s="35"/>
      <c r="D57" s="35"/>
      <c r="E57" s="35"/>
      <c r="F57" s="35"/>
      <c r="G57" s="292"/>
      <c r="H57" s="35"/>
      <c r="I57" s="35"/>
      <c r="J57" s="35"/>
      <c r="K57" s="35"/>
      <c r="L57" s="292"/>
      <c r="M57" s="292"/>
      <c r="N57" s="35"/>
      <c r="O57" s="35"/>
      <c r="P57" s="31"/>
      <c r="Q57" s="31"/>
      <c r="R57" s="29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2"/>
      <c r="AE57" s="32"/>
    </row>
    <row r="58" spans="1:31">
      <c r="A58" s="35"/>
      <c r="B58" s="35"/>
      <c r="C58" s="35"/>
      <c r="D58" s="35"/>
      <c r="E58" s="35"/>
      <c r="F58" s="35"/>
      <c r="G58" s="292"/>
      <c r="H58" s="35"/>
      <c r="I58" s="35"/>
      <c r="J58" s="35"/>
      <c r="K58" s="35"/>
      <c r="L58" s="292"/>
      <c r="M58" s="292"/>
      <c r="N58" s="35"/>
      <c r="O58" s="35"/>
      <c r="P58" s="31"/>
      <c r="Q58" s="31"/>
      <c r="R58" s="29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2"/>
      <c r="AE58" s="32"/>
    </row>
    <row r="59" spans="1:31">
      <c r="A59" s="35"/>
      <c r="B59" s="35"/>
      <c r="C59" s="35"/>
      <c r="D59" s="35"/>
      <c r="E59" s="35"/>
      <c r="F59" s="35"/>
      <c r="G59" s="292"/>
      <c r="H59" s="35"/>
      <c r="I59" s="35"/>
      <c r="J59" s="35"/>
      <c r="K59" s="35"/>
      <c r="L59" s="292"/>
      <c r="M59" s="292"/>
      <c r="N59" s="35"/>
      <c r="O59" s="35"/>
      <c r="P59" s="31"/>
      <c r="Q59" s="31"/>
      <c r="R59" s="290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2"/>
      <c r="AE59" s="32"/>
    </row>
    <row r="60" spans="1:31">
      <c r="A60" s="35"/>
      <c r="B60" s="35"/>
      <c r="C60" s="35"/>
      <c r="D60" s="35"/>
      <c r="E60" s="35"/>
      <c r="F60" s="35"/>
      <c r="G60" s="292"/>
      <c r="H60" s="35"/>
      <c r="I60" s="35"/>
      <c r="J60" s="35"/>
      <c r="K60" s="35"/>
      <c r="L60" s="292"/>
      <c r="M60" s="292"/>
      <c r="N60" s="35"/>
      <c r="O60" s="35"/>
      <c r="P60" s="31"/>
      <c r="Q60" s="31"/>
      <c r="R60" s="290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2"/>
      <c r="AE60" s="32"/>
    </row>
    <row r="61" spans="1:31">
      <c r="A61" s="35"/>
      <c r="B61" s="35"/>
      <c r="C61" s="35"/>
      <c r="D61" s="35"/>
      <c r="E61" s="35"/>
      <c r="F61" s="35"/>
      <c r="G61" s="292"/>
      <c r="H61" s="35"/>
      <c r="I61" s="35"/>
      <c r="J61" s="35"/>
      <c r="K61" s="35"/>
      <c r="L61" s="292"/>
      <c r="M61" s="292"/>
      <c r="N61" s="35"/>
      <c r="O61" s="35"/>
      <c r="P61" s="31"/>
      <c r="Q61" s="31"/>
      <c r="R61" s="290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2"/>
      <c r="AE61" s="32"/>
    </row>
    <row r="62" spans="1:31">
      <c r="A62" s="35"/>
      <c r="B62" s="35"/>
      <c r="C62" s="35"/>
      <c r="D62" s="35"/>
      <c r="E62" s="35"/>
      <c r="F62" s="35"/>
      <c r="G62" s="292"/>
      <c r="H62" s="35"/>
      <c r="I62" s="35"/>
      <c r="J62" s="35"/>
      <c r="K62" s="35"/>
      <c r="L62" s="292"/>
      <c r="M62" s="292"/>
      <c r="N62" s="35"/>
      <c r="O62" s="35"/>
      <c r="P62" s="31"/>
      <c r="Q62" s="31"/>
      <c r="R62" s="290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2"/>
      <c r="AE62" s="32"/>
    </row>
    <row r="63" spans="1:31">
      <c r="A63" s="35"/>
      <c r="B63" s="35"/>
      <c r="C63" s="35"/>
      <c r="D63" s="35"/>
      <c r="E63" s="35"/>
      <c r="F63" s="35"/>
      <c r="G63" s="292"/>
      <c r="H63" s="35"/>
      <c r="I63" s="35"/>
      <c r="J63" s="35"/>
      <c r="K63" s="35"/>
      <c r="L63" s="292"/>
      <c r="M63" s="292"/>
      <c r="N63" s="35"/>
      <c r="O63" s="35"/>
      <c r="P63" s="31"/>
      <c r="Q63" s="31"/>
      <c r="R63" s="290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2"/>
      <c r="AE63" s="32"/>
    </row>
    <row r="64" spans="1:31">
      <c r="A64" s="35"/>
      <c r="B64" s="35"/>
      <c r="C64" s="35"/>
      <c r="D64" s="35"/>
      <c r="E64" s="35"/>
      <c r="F64" s="35"/>
      <c r="G64" s="292"/>
      <c r="H64" s="35"/>
      <c r="I64" s="35"/>
      <c r="J64" s="35"/>
      <c r="K64" s="35"/>
      <c r="L64" s="292"/>
      <c r="M64" s="292"/>
      <c r="N64" s="35"/>
      <c r="O64" s="35"/>
      <c r="P64" s="31"/>
      <c r="Q64" s="31"/>
      <c r="R64" s="290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2"/>
      <c r="AE64" s="32"/>
    </row>
    <row r="65" spans="1:31">
      <c r="A65" s="35"/>
      <c r="B65" s="35"/>
      <c r="C65" s="35"/>
      <c r="D65" s="35"/>
      <c r="E65" s="35"/>
      <c r="F65" s="35"/>
      <c r="G65" s="292"/>
      <c r="H65" s="35"/>
      <c r="I65" s="35"/>
      <c r="J65" s="35"/>
      <c r="K65" s="35"/>
      <c r="L65" s="292"/>
      <c r="M65" s="292"/>
      <c r="N65" s="35"/>
      <c r="O65" s="35"/>
      <c r="P65" s="31"/>
      <c r="Q65" s="31"/>
      <c r="R65" s="290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2"/>
      <c r="AE65" s="32"/>
    </row>
    <row r="66" spans="1:31">
      <c r="A66" s="35"/>
      <c r="B66" s="35"/>
      <c r="C66" s="35"/>
      <c r="D66" s="35"/>
      <c r="E66" s="35"/>
      <c r="F66" s="35"/>
      <c r="G66" s="292"/>
      <c r="H66" s="35"/>
      <c r="I66" s="35"/>
      <c r="J66" s="35"/>
      <c r="K66" s="35"/>
      <c r="L66" s="292"/>
      <c r="M66" s="292"/>
      <c r="N66" s="35"/>
      <c r="O66" s="35"/>
      <c r="P66" s="31"/>
      <c r="Q66" s="31"/>
      <c r="R66" s="290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2"/>
      <c r="AE66" s="32"/>
    </row>
    <row r="67" spans="1:31">
      <c r="A67" s="35"/>
      <c r="B67" s="35"/>
      <c r="C67" s="35"/>
      <c r="D67" s="35"/>
      <c r="E67" s="35"/>
      <c r="F67" s="35"/>
      <c r="G67" s="292"/>
      <c r="H67" s="35"/>
      <c r="I67" s="35"/>
      <c r="J67" s="35"/>
      <c r="K67" s="35"/>
      <c r="L67" s="292"/>
      <c r="M67" s="292"/>
      <c r="N67" s="35"/>
      <c r="O67" s="35"/>
      <c r="P67" s="31"/>
      <c r="Q67" s="31"/>
      <c r="R67" s="290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2"/>
      <c r="AE67" s="32"/>
    </row>
    <row r="68" spans="1:31">
      <c r="A68" s="35"/>
      <c r="B68" s="35"/>
      <c r="C68" s="35"/>
      <c r="D68" s="35"/>
      <c r="E68" s="35"/>
      <c r="F68" s="35"/>
      <c r="G68" s="292"/>
      <c r="H68" s="35"/>
      <c r="I68" s="35"/>
      <c r="J68" s="35"/>
      <c r="K68" s="35"/>
      <c r="L68" s="292"/>
      <c r="M68" s="292"/>
      <c r="N68" s="35"/>
      <c r="O68" s="35"/>
      <c r="P68" s="31"/>
      <c r="Q68" s="31"/>
      <c r="R68" s="290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2"/>
      <c r="AE68" s="32"/>
    </row>
    <row r="69" spans="1:31">
      <c r="A69" s="35"/>
      <c r="B69" s="35"/>
      <c r="C69" s="35"/>
      <c r="D69" s="35"/>
      <c r="E69" s="35"/>
      <c r="F69" s="35"/>
      <c r="G69" s="292"/>
      <c r="H69" s="35"/>
      <c r="I69" s="35"/>
      <c r="J69" s="35"/>
      <c r="K69" s="35"/>
      <c r="L69" s="292"/>
      <c r="M69" s="292"/>
      <c r="N69" s="35"/>
      <c r="O69" s="35"/>
      <c r="P69" s="31"/>
      <c r="Q69" s="31"/>
      <c r="R69" s="29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2"/>
      <c r="AE69" s="32"/>
    </row>
    <row r="70" spans="1:31">
      <c r="A70" s="38"/>
      <c r="B70" s="38"/>
      <c r="C70" s="38"/>
      <c r="D70" s="38"/>
      <c r="E70" s="38"/>
      <c r="F70" s="38"/>
      <c r="G70" s="292"/>
      <c r="H70" s="38"/>
      <c r="I70" s="38"/>
      <c r="J70" s="38"/>
      <c r="K70" s="38"/>
      <c r="L70" s="292"/>
      <c r="M70" s="292"/>
      <c r="N70" s="38"/>
      <c r="O70" s="38"/>
      <c r="P70" s="32"/>
      <c r="Q70" s="32"/>
      <c r="R70" s="290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>
      <c r="A71" s="38"/>
      <c r="B71" s="38"/>
      <c r="C71" s="38"/>
      <c r="D71" s="38"/>
      <c r="E71" s="38"/>
      <c r="F71" s="38"/>
      <c r="G71" s="292"/>
      <c r="H71" s="38"/>
      <c r="I71" s="38"/>
      <c r="J71" s="38"/>
      <c r="K71" s="38"/>
      <c r="L71" s="292"/>
      <c r="M71" s="292"/>
      <c r="N71" s="38"/>
      <c r="O71" s="38"/>
      <c r="P71" s="32"/>
      <c r="Q71" s="32"/>
      <c r="R71" s="290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>
      <c r="A72" s="38"/>
      <c r="B72" s="38"/>
      <c r="C72" s="38"/>
      <c r="D72" s="38"/>
      <c r="E72" s="38"/>
      <c r="F72" s="38"/>
      <c r="G72" s="292"/>
      <c r="H72" s="38"/>
      <c r="I72" s="38"/>
      <c r="J72" s="38"/>
      <c r="K72" s="38"/>
      <c r="L72" s="292"/>
      <c r="M72" s="292"/>
      <c r="N72" s="38"/>
      <c r="O72" s="38"/>
      <c r="P72" s="32"/>
      <c r="Q72" s="32"/>
      <c r="R72" s="290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>
      <c r="A73" s="38"/>
      <c r="B73" s="38"/>
      <c r="C73" s="38"/>
      <c r="D73" s="38"/>
      <c r="E73" s="38"/>
      <c r="F73" s="38"/>
      <c r="G73" s="292"/>
      <c r="H73" s="38"/>
      <c r="I73" s="38"/>
      <c r="J73" s="38"/>
      <c r="K73" s="38"/>
      <c r="L73" s="292"/>
      <c r="M73" s="292"/>
      <c r="N73" s="38"/>
      <c r="O73" s="38"/>
      <c r="P73" s="32"/>
      <c r="Q73" s="32"/>
      <c r="R73" s="290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>
      <c r="A74" s="38"/>
      <c r="B74" s="38"/>
      <c r="C74" s="38"/>
      <c r="D74" s="38"/>
      <c r="E74" s="38"/>
      <c r="F74" s="38"/>
      <c r="G74" s="292"/>
      <c r="H74" s="38"/>
      <c r="I74" s="38"/>
      <c r="J74" s="38"/>
      <c r="K74" s="38"/>
      <c r="L74" s="292"/>
      <c r="M74" s="292"/>
      <c r="N74" s="38"/>
      <c r="O74" s="38"/>
      <c r="P74" s="32"/>
      <c r="Q74" s="32"/>
      <c r="R74" s="290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>
      <c r="A75" s="38"/>
      <c r="B75" s="38"/>
      <c r="C75" s="38"/>
      <c r="D75" s="38"/>
      <c r="E75" s="38"/>
      <c r="F75" s="38"/>
      <c r="G75" s="292"/>
      <c r="H75" s="38"/>
      <c r="I75" s="38"/>
      <c r="J75" s="38"/>
      <c r="K75" s="38"/>
      <c r="L75" s="292"/>
      <c r="M75" s="292"/>
      <c r="N75" s="38"/>
      <c r="O75" s="38"/>
      <c r="P75" s="32"/>
      <c r="Q75" s="32"/>
      <c r="R75" s="290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>
      <c r="A76" s="38"/>
      <c r="B76" s="38"/>
      <c r="C76" s="38"/>
      <c r="D76" s="38"/>
      <c r="E76" s="38"/>
      <c r="F76" s="38"/>
      <c r="G76" s="292"/>
      <c r="H76" s="38"/>
      <c r="I76" s="38"/>
      <c r="J76" s="38"/>
      <c r="K76" s="38"/>
      <c r="L76" s="292"/>
      <c r="M76" s="292"/>
      <c r="N76" s="38"/>
      <c r="O76" s="38"/>
      <c r="P76" s="32"/>
      <c r="Q76" s="32"/>
      <c r="R76" s="29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>
      <c r="A77" s="38"/>
      <c r="B77" s="38"/>
      <c r="C77" s="38"/>
      <c r="D77" s="38"/>
      <c r="E77" s="38"/>
      <c r="F77" s="38"/>
      <c r="G77" s="292"/>
      <c r="H77" s="38"/>
      <c r="I77" s="38"/>
      <c r="J77" s="38"/>
      <c r="K77" s="38"/>
      <c r="L77" s="292"/>
      <c r="M77" s="292"/>
      <c r="N77" s="38"/>
      <c r="O77" s="38"/>
      <c r="P77" s="32"/>
      <c r="Q77" s="32"/>
      <c r="R77" s="29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>
      <c r="A78" s="38"/>
      <c r="B78" s="38"/>
      <c r="C78" s="38"/>
      <c r="D78" s="38"/>
      <c r="E78" s="38"/>
      <c r="F78" s="38"/>
      <c r="G78" s="292"/>
      <c r="H78" s="38"/>
      <c r="I78" s="38"/>
      <c r="J78" s="38"/>
      <c r="K78" s="38"/>
      <c r="L78" s="292"/>
      <c r="M78" s="292"/>
      <c r="N78" s="38"/>
      <c r="O78" s="38"/>
      <c r="P78" s="32"/>
      <c r="Q78" s="32"/>
      <c r="R78" s="290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>
      <c r="A79" s="38"/>
      <c r="B79" s="38"/>
      <c r="C79" s="38"/>
      <c r="D79" s="38"/>
      <c r="E79" s="38"/>
      <c r="F79" s="38"/>
      <c r="G79" s="292"/>
      <c r="H79" s="38"/>
      <c r="I79" s="38"/>
      <c r="J79" s="38"/>
      <c r="K79" s="38"/>
      <c r="L79" s="292"/>
      <c r="M79" s="292"/>
      <c r="N79" s="38"/>
      <c r="O79" s="38"/>
      <c r="P79" s="32"/>
      <c r="Q79" s="32"/>
      <c r="R79" s="290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>
      <c r="A80" s="38"/>
      <c r="B80" s="38"/>
      <c r="C80" s="38"/>
      <c r="D80" s="38"/>
      <c r="E80" s="38"/>
      <c r="F80" s="38"/>
      <c r="G80" s="292"/>
      <c r="H80" s="38"/>
      <c r="I80" s="38"/>
      <c r="J80" s="38"/>
      <c r="K80" s="38"/>
      <c r="L80" s="292"/>
      <c r="M80" s="292"/>
      <c r="N80" s="38"/>
      <c r="O80" s="38"/>
      <c r="P80" s="32"/>
      <c r="Q80" s="32"/>
      <c r="R80" s="290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>
      <c r="A81" s="38"/>
      <c r="B81" s="38"/>
      <c r="C81" s="38"/>
      <c r="D81" s="38"/>
      <c r="E81" s="38"/>
      <c r="F81" s="38"/>
      <c r="G81" s="292"/>
      <c r="H81" s="38"/>
      <c r="I81" s="38"/>
      <c r="J81" s="38"/>
      <c r="K81" s="38"/>
      <c r="L81" s="292"/>
      <c r="M81" s="292"/>
      <c r="N81" s="38"/>
      <c r="O81" s="38"/>
      <c r="P81" s="32"/>
      <c r="Q81" s="32"/>
      <c r="R81" s="29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</sheetData>
  <mergeCells count="24">
    <mergeCell ref="A1:I1"/>
    <mergeCell ref="B3:I3"/>
    <mergeCell ref="K3:T3"/>
    <mergeCell ref="J1:T1"/>
    <mergeCell ref="A3:A5"/>
    <mergeCell ref="B4:B5"/>
    <mergeCell ref="C4:C5"/>
    <mergeCell ref="D4:D5"/>
    <mergeCell ref="H4:H5"/>
    <mergeCell ref="I4:I5"/>
    <mergeCell ref="J3:J5"/>
    <mergeCell ref="P2:T2"/>
    <mergeCell ref="F2:I2"/>
    <mergeCell ref="N4:N5"/>
    <mergeCell ref="O4:O5"/>
    <mergeCell ref="K4:M4"/>
    <mergeCell ref="R4:R5"/>
    <mergeCell ref="S4:S5"/>
    <mergeCell ref="T4:T5"/>
    <mergeCell ref="E4:E5"/>
    <mergeCell ref="F4:F5"/>
    <mergeCell ref="G4:G5"/>
    <mergeCell ref="P4:P5"/>
    <mergeCell ref="Q4:Q5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92" firstPageNumber="314" orientation="portrait" useFirstPageNumber="1" horizontalDpi="300" verticalDpi="300" r:id="rId1"/>
  <headerFooter alignWithMargins="0"/>
  <colBreaks count="1" manualBreakCount="1">
    <brk id="9" max="28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view="pageBreakPreview" zoomScale="80" zoomScaleSheetLayoutView="80" workbookViewId="0">
      <selection activeCell="W6" sqref="W6"/>
    </sheetView>
  </sheetViews>
  <sheetFormatPr defaultRowHeight="16.5"/>
  <cols>
    <col min="1" max="1" width="6.77734375" style="281" customWidth="1"/>
    <col min="2" max="2" width="5.77734375" style="281" customWidth="1"/>
    <col min="3" max="3" width="5.5546875" style="281" customWidth="1"/>
    <col min="4" max="4" width="9" style="281" customWidth="1"/>
    <col min="5" max="5" width="6.21875" style="281" customWidth="1"/>
    <col min="6" max="6" width="8" style="281" bestFit="1" customWidth="1"/>
    <col min="7" max="7" width="8" style="281" customWidth="1"/>
    <col min="8" max="8" width="7.6640625" style="281" bestFit="1" customWidth="1"/>
    <col min="9" max="10" width="6.77734375" style="281" customWidth="1"/>
    <col min="11" max="15" width="6.33203125" style="281" customWidth="1"/>
    <col min="16" max="20" width="6.33203125" style="282" customWidth="1"/>
    <col min="21" max="16384" width="8.88671875" style="282"/>
  </cols>
  <sheetData>
    <row r="1" spans="1:31" s="283" customFormat="1" ht="54.95" customHeight="1">
      <c r="A1" s="1136" t="s">
        <v>743</v>
      </c>
      <c r="B1" s="1136"/>
      <c r="C1" s="1136"/>
      <c r="D1" s="1136"/>
      <c r="E1" s="1136"/>
      <c r="F1" s="1136"/>
      <c r="G1" s="1136"/>
      <c r="H1" s="1136"/>
      <c r="I1" s="1136"/>
      <c r="J1" s="1136" t="s">
        <v>744</v>
      </c>
      <c r="K1" s="1136"/>
      <c r="L1" s="1136"/>
      <c r="M1" s="1136"/>
      <c r="N1" s="1136"/>
      <c r="O1" s="1136"/>
      <c r="P1" s="1136"/>
      <c r="Q1" s="1136"/>
      <c r="R1" s="1136"/>
      <c r="S1" s="1136"/>
      <c r="T1" s="1136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</row>
    <row r="2" spans="1:31" s="284" customFormat="1" ht="21" customHeight="1" thickBot="1">
      <c r="A2" s="310"/>
      <c r="B2" s="310"/>
      <c r="C2" s="310"/>
      <c r="D2" s="310"/>
      <c r="E2" s="310"/>
      <c r="F2" s="1203" t="s">
        <v>103</v>
      </c>
      <c r="G2" s="1275"/>
      <c r="H2" s="928"/>
      <c r="I2" s="928"/>
      <c r="J2" s="310"/>
      <c r="K2" s="310"/>
      <c r="L2" s="310"/>
      <c r="M2" s="310"/>
      <c r="N2" s="310"/>
      <c r="O2" s="310"/>
      <c r="P2" s="1203" t="s">
        <v>138</v>
      </c>
      <c r="Q2" s="973"/>
      <c r="R2" s="1274"/>
      <c r="S2" s="973"/>
      <c r="T2" s="973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</row>
    <row r="3" spans="1:31" s="483" customFormat="1" ht="24.95" customHeight="1">
      <c r="A3" s="1207" t="s">
        <v>21</v>
      </c>
      <c r="B3" s="1142" t="s">
        <v>687</v>
      </c>
      <c r="C3" s="1281"/>
      <c r="D3" s="1267"/>
      <c r="E3" s="1143" t="s">
        <v>688</v>
      </c>
      <c r="F3" s="1281"/>
      <c r="G3" s="1281"/>
      <c r="H3" s="1281"/>
      <c r="I3" s="1267"/>
      <c r="J3" s="1206" t="s">
        <v>452</v>
      </c>
      <c r="K3" s="1269" t="s">
        <v>686</v>
      </c>
      <c r="L3" s="1281"/>
      <c r="M3" s="1281"/>
      <c r="N3" s="1281"/>
      <c r="O3" s="1281"/>
      <c r="P3" s="1281"/>
      <c r="Q3" s="1281"/>
      <c r="R3" s="1281"/>
      <c r="S3" s="1281"/>
      <c r="T3" s="1281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</row>
    <row r="4" spans="1:31" s="484" customFormat="1" ht="31.5" customHeight="1">
      <c r="A4" s="1282"/>
      <c r="B4" s="778"/>
      <c r="C4" s="1261" t="s">
        <v>689</v>
      </c>
      <c r="D4" s="1261" t="s">
        <v>514</v>
      </c>
      <c r="E4" s="779"/>
      <c r="F4" s="1286" t="s">
        <v>679</v>
      </c>
      <c r="G4" s="1287"/>
      <c r="H4" s="1279" t="s">
        <v>680</v>
      </c>
      <c r="I4" s="1280"/>
      <c r="J4" s="1284"/>
      <c r="K4" s="1279" t="s">
        <v>681</v>
      </c>
      <c r="L4" s="1288"/>
      <c r="M4" s="1286" t="s">
        <v>682</v>
      </c>
      <c r="N4" s="1287"/>
      <c r="O4" s="1279" t="s">
        <v>683</v>
      </c>
      <c r="P4" s="1288"/>
      <c r="Q4" s="1286" t="s">
        <v>684</v>
      </c>
      <c r="R4" s="1287"/>
      <c r="S4" s="1279" t="s">
        <v>685</v>
      </c>
      <c r="T4" s="1280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</row>
    <row r="5" spans="1:31" s="484" customFormat="1" ht="33" customHeight="1">
      <c r="A5" s="1283"/>
      <c r="B5" s="773"/>
      <c r="C5" s="1289"/>
      <c r="D5" s="1289"/>
      <c r="E5" s="772"/>
      <c r="F5" s="738" t="s">
        <v>690</v>
      </c>
      <c r="G5" s="738" t="s">
        <v>514</v>
      </c>
      <c r="H5" s="738" t="s">
        <v>690</v>
      </c>
      <c r="I5" s="738" t="s">
        <v>514</v>
      </c>
      <c r="J5" s="1285"/>
      <c r="K5" s="738" t="s">
        <v>690</v>
      </c>
      <c r="L5" s="738" t="s">
        <v>514</v>
      </c>
      <c r="M5" s="738" t="s">
        <v>690</v>
      </c>
      <c r="N5" s="738" t="s">
        <v>514</v>
      </c>
      <c r="O5" s="738" t="s">
        <v>690</v>
      </c>
      <c r="P5" s="738" t="s">
        <v>514</v>
      </c>
      <c r="Q5" s="738" t="s">
        <v>690</v>
      </c>
      <c r="R5" s="738" t="s">
        <v>514</v>
      </c>
      <c r="S5" s="738" t="s">
        <v>690</v>
      </c>
      <c r="T5" s="738" t="s">
        <v>514</v>
      </c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</row>
    <row r="6" spans="1:31" s="637" customFormat="1" ht="24.95" customHeight="1">
      <c r="A6" s="545">
        <v>2018</v>
      </c>
      <c r="B6" s="643">
        <v>22464</v>
      </c>
      <c r="C6" s="643">
        <v>7711</v>
      </c>
      <c r="D6" s="643">
        <v>14753</v>
      </c>
      <c r="E6" s="643">
        <v>22464</v>
      </c>
      <c r="F6" s="643">
        <v>5070</v>
      </c>
      <c r="G6" s="643">
        <v>5843</v>
      </c>
      <c r="H6" s="643">
        <v>204</v>
      </c>
      <c r="I6" s="597">
        <v>699</v>
      </c>
      <c r="J6" s="613">
        <v>2018</v>
      </c>
      <c r="K6" s="643">
        <v>262</v>
      </c>
      <c r="L6" s="643">
        <v>312</v>
      </c>
      <c r="M6" s="643">
        <v>657</v>
      </c>
      <c r="N6" s="643">
        <v>1304</v>
      </c>
      <c r="O6" s="643">
        <v>944</v>
      </c>
      <c r="P6" s="777">
        <v>3171</v>
      </c>
      <c r="Q6" s="777">
        <v>453</v>
      </c>
      <c r="R6" s="643">
        <v>2578</v>
      </c>
      <c r="S6" s="643">
        <v>121</v>
      </c>
      <c r="T6" s="597">
        <v>846</v>
      </c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</row>
    <row r="7" spans="1:31" s="637" customFormat="1" ht="24.95" customHeight="1" thickBot="1">
      <c r="A7" s="912">
        <v>2019</v>
      </c>
      <c r="B7" s="913">
        <v>20337</v>
      </c>
      <c r="C7" s="913">
        <v>7222</v>
      </c>
      <c r="D7" s="913">
        <v>13115</v>
      </c>
      <c r="E7" s="913">
        <v>20337</v>
      </c>
      <c r="F7" s="913">
        <v>4204</v>
      </c>
      <c r="G7" s="913">
        <v>4664</v>
      </c>
      <c r="H7" s="913">
        <v>298</v>
      </c>
      <c r="I7" s="914">
        <v>583</v>
      </c>
      <c r="J7" s="781">
        <v>2019</v>
      </c>
      <c r="K7" s="913">
        <v>147</v>
      </c>
      <c r="L7" s="913">
        <v>231</v>
      </c>
      <c r="M7" s="913">
        <v>751</v>
      </c>
      <c r="N7" s="913">
        <v>1083</v>
      </c>
      <c r="O7" s="913">
        <v>968</v>
      </c>
      <c r="P7" s="913">
        <v>2678</v>
      </c>
      <c r="Q7" s="913">
        <v>709</v>
      </c>
      <c r="R7" s="913">
        <v>3162</v>
      </c>
      <c r="S7" s="913">
        <v>145</v>
      </c>
      <c r="T7" s="914">
        <v>714</v>
      </c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</row>
    <row r="8" spans="1:31" s="488" customFormat="1" ht="24.95" customHeight="1">
      <c r="A8" s="507" t="s">
        <v>701</v>
      </c>
      <c r="B8" s="557"/>
      <c r="C8" s="557"/>
      <c r="D8" s="557"/>
      <c r="E8" s="557"/>
      <c r="F8" s="557"/>
      <c r="G8" s="557"/>
      <c r="H8" s="557"/>
      <c r="I8" s="557"/>
      <c r="J8" s="507" t="s">
        <v>701</v>
      </c>
      <c r="K8" s="557"/>
      <c r="L8" s="557"/>
      <c r="M8" s="557"/>
      <c r="N8" s="557"/>
      <c r="O8" s="557"/>
      <c r="P8" s="357"/>
      <c r="Q8" s="357"/>
      <c r="R8" s="357"/>
      <c r="S8" s="357"/>
      <c r="T8" s="357"/>
    </row>
    <row r="9" spans="1:31" ht="27.75" customHeight="1">
      <c r="A9" s="282"/>
      <c r="B9" s="121"/>
      <c r="C9" s="121"/>
      <c r="D9" s="121"/>
      <c r="E9" s="121"/>
      <c r="F9" s="121"/>
      <c r="G9" s="121"/>
      <c r="H9" s="121"/>
      <c r="I9" s="121"/>
      <c r="J9" s="282"/>
      <c r="K9" s="121"/>
      <c r="L9" s="121"/>
      <c r="M9" s="121"/>
      <c r="N9" s="121"/>
      <c r="O9" s="121"/>
      <c r="P9" s="30"/>
      <c r="Q9" s="30"/>
      <c r="R9" s="30"/>
      <c r="S9" s="30"/>
      <c r="T9" s="3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</row>
    <row r="10" spans="1:31" ht="18.75" customHeight="1">
      <c r="A10" s="282"/>
      <c r="B10" s="280"/>
      <c r="C10" s="280"/>
      <c r="D10" s="280"/>
      <c r="E10" s="280"/>
      <c r="F10" s="280"/>
      <c r="G10" s="280"/>
      <c r="H10" s="280"/>
      <c r="I10" s="280"/>
      <c r="J10" s="282"/>
      <c r="K10" s="280"/>
      <c r="L10" s="280"/>
      <c r="M10" s="280"/>
      <c r="N10" s="280"/>
      <c r="O10" s="280"/>
      <c r="P10" s="653"/>
      <c r="Q10" s="653"/>
      <c r="R10" s="653"/>
      <c r="S10" s="653"/>
      <c r="T10" s="653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</row>
    <row r="11" spans="1:31" ht="19.5" customHeight="1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</row>
    <row r="12" spans="1:31" ht="14.25" customHeight="1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</row>
    <row r="13" spans="1:31" ht="14.25" customHeight="1">
      <c r="A13" s="292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</row>
    <row r="14" spans="1:31" ht="14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</row>
    <row r="15" spans="1:31" ht="14.25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</row>
    <row r="16" spans="1:31" ht="14.25" customHeight="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</row>
    <row r="17" spans="1:31" ht="9.75" customHeight="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</row>
    <row r="18" spans="1:31" s="551" customFormat="1" ht="15.75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0"/>
      <c r="Q18" s="290"/>
      <c r="R18" s="290"/>
      <c r="S18" s="290"/>
      <c r="T18" s="290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</row>
    <row r="19" spans="1:31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</row>
    <row r="20" spans="1:3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</row>
    <row r="21" spans="1:31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</row>
    <row r="22" spans="1:31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</row>
    <row r="23" spans="1:31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</row>
    <row r="24" spans="1:31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</row>
    <row r="25" spans="1:31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</row>
    <row r="26" spans="1:31">
      <c r="A26" s="292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</row>
    <row r="27" spans="1:31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</row>
    <row r="28" spans="1:31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</row>
    <row r="29" spans="1:31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</row>
    <row r="30" spans="1:31">
      <c r="A30" s="292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</row>
    <row r="31" spans="1:31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</row>
    <row r="32" spans="1:31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</row>
    <row r="33" spans="1:31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</row>
    <row r="34" spans="1:31">
      <c r="A34" s="292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</row>
    <row r="35" spans="1:31">
      <c r="A35" s="292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</row>
    <row r="36" spans="1:31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</row>
    <row r="37" spans="1:31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</row>
    <row r="38" spans="1:31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</row>
    <row r="39" spans="1:31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</row>
    <row r="40" spans="1:31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</row>
    <row r="41" spans="1:31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</row>
    <row r="42" spans="1:3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</row>
    <row r="43" spans="1:31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</row>
    <row r="44" spans="1:3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</row>
    <row r="45" spans="1:31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</row>
    <row r="46" spans="1:31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</row>
    <row r="47" spans="1:3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</row>
    <row r="48" spans="1:31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</row>
    <row r="49" spans="1:31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</row>
    <row r="50" spans="1:31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</row>
    <row r="51" spans="1:3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</row>
    <row r="52" spans="1:3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</row>
    <row r="53" spans="1:31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</row>
    <row r="54" spans="1:3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</row>
    <row r="55" spans="1:3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</row>
    <row r="56" spans="1:31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</row>
    <row r="57" spans="1:3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</row>
    <row r="58" spans="1:3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</row>
    <row r="59" spans="1:31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</row>
    <row r="60" spans="1:3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</row>
    <row r="61" spans="1:31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</row>
    <row r="62" spans="1:31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</row>
    <row r="63" spans="1:31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</row>
    <row r="64" spans="1:3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</row>
    <row r="65" spans="1:31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</row>
    <row r="66" spans="1:3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</row>
  </sheetData>
  <mergeCells count="18">
    <mergeCell ref="A1:I1"/>
    <mergeCell ref="J1:T1"/>
    <mergeCell ref="F2:I2"/>
    <mergeCell ref="P2:T2"/>
    <mergeCell ref="K3:T3"/>
    <mergeCell ref="S4:T4"/>
    <mergeCell ref="B3:D3"/>
    <mergeCell ref="E3:I3"/>
    <mergeCell ref="A3:A5"/>
    <mergeCell ref="J3:J5"/>
    <mergeCell ref="F4:G4"/>
    <mergeCell ref="H4:I4"/>
    <mergeCell ref="K4:L4"/>
    <mergeCell ref="M4:N4"/>
    <mergeCell ref="O4:P4"/>
    <mergeCell ref="Q4:R4"/>
    <mergeCell ref="D4:D5"/>
    <mergeCell ref="C4:C5"/>
  </mergeCells>
  <phoneticPr fontId="6" type="noConversion"/>
  <pageMargins left="0.98425196850393704" right="0.94488188976377963" top="0.51181102362204722" bottom="0.78740157480314965" header="0.39370078740157483" footer="2.1259842519685042"/>
  <pageSetup paperSize="9" firstPageNumber="314" orientation="portrait" useFirstPageNumber="1" horizontalDpi="300" verticalDpi="300" r:id="rId1"/>
  <headerFooter alignWithMargins="0"/>
  <colBreaks count="1" manualBreakCount="1">
    <brk id="9" max="28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view="pageBreakPreview" zoomScale="80" zoomScaleSheetLayoutView="80" workbookViewId="0">
      <selection activeCell="O12" sqref="O12"/>
    </sheetView>
  </sheetViews>
  <sheetFormatPr defaultRowHeight="16.5"/>
  <cols>
    <col min="1" max="1" width="6.77734375" style="281" customWidth="1"/>
    <col min="2" max="13" width="7.109375" style="281" customWidth="1"/>
    <col min="14" max="16384" width="8.88671875" style="282"/>
  </cols>
  <sheetData>
    <row r="1" spans="1:24" s="283" customFormat="1" ht="54.95" customHeight="1">
      <c r="A1" s="1136" t="s">
        <v>745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</row>
    <row r="2" spans="1:24" s="284" customFormat="1" ht="21" customHeight="1" thickBot="1">
      <c r="A2" s="310"/>
      <c r="B2" s="310"/>
      <c r="C2" s="310"/>
      <c r="D2" s="310"/>
      <c r="E2" s="310"/>
      <c r="F2" s="1203"/>
      <c r="G2" s="1275"/>
      <c r="H2" s="928"/>
      <c r="I2" s="1249"/>
      <c r="J2" s="928"/>
      <c r="K2" s="1017" t="s">
        <v>103</v>
      </c>
      <c r="L2" s="1017"/>
      <c r="M2" s="101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</row>
    <row r="3" spans="1:24" s="483" customFormat="1" ht="39.75" customHeight="1">
      <c r="A3" s="1207" t="s">
        <v>21</v>
      </c>
      <c r="B3" s="1139" t="s">
        <v>691</v>
      </c>
      <c r="C3" s="1281"/>
      <c r="D3" s="1267"/>
      <c r="E3" s="1139" t="s">
        <v>692</v>
      </c>
      <c r="F3" s="1143"/>
      <c r="G3" s="1140"/>
      <c r="H3" s="1250" t="s">
        <v>693</v>
      </c>
      <c r="I3" s="1281"/>
      <c r="J3" s="1267"/>
      <c r="K3" s="1139" t="s">
        <v>694</v>
      </c>
      <c r="L3" s="1143"/>
      <c r="M3" s="1143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</row>
    <row r="4" spans="1:24" s="484" customFormat="1" ht="39.75" customHeight="1">
      <c r="A4" s="1283"/>
      <c r="B4" s="773"/>
      <c r="C4" s="772" t="s">
        <v>695</v>
      </c>
      <c r="D4" s="772" t="s">
        <v>696</v>
      </c>
      <c r="E4" s="772"/>
      <c r="F4" s="738" t="s">
        <v>695</v>
      </c>
      <c r="G4" s="738" t="s">
        <v>696</v>
      </c>
      <c r="H4" s="772"/>
      <c r="I4" s="772" t="s">
        <v>695</v>
      </c>
      <c r="J4" s="772" t="s">
        <v>696</v>
      </c>
      <c r="K4" s="755"/>
      <c r="L4" s="738" t="s">
        <v>695</v>
      </c>
      <c r="M4" s="738" t="s">
        <v>696</v>
      </c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</row>
    <row r="5" spans="1:24" s="637" customFormat="1" ht="24.95" customHeight="1">
      <c r="A5" s="545">
        <v>2018</v>
      </c>
      <c r="B5" s="643">
        <v>5676</v>
      </c>
      <c r="C5" s="643">
        <v>1268</v>
      </c>
      <c r="D5" s="643">
        <v>4408</v>
      </c>
      <c r="E5" s="643">
        <v>632</v>
      </c>
      <c r="F5" s="643">
        <v>159</v>
      </c>
      <c r="G5" s="643">
        <v>473</v>
      </c>
      <c r="H5" s="643" t="s">
        <v>698</v>
      </c>
      <c r="I5" s="643" t="s">
        <v>699</v>
      </c>
      <c r="J5" s="780" t="s">
        <v>699</v>
      </c>
      <c r="K5" s="780">
        <v>5044</v>
      </c>
      <c r="L5" s="780">
        <v>1109</v>
      </c>
      <c r="M5" s="780">
        <v>3935</v>
      </c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</row>
    <row r="6" spans="1:24" s="637" customFormat="1" ht="24.95" customHeight="1">
      <c r="A6" s="641">
        <v>2019</v>
      </c>
      <c r="B6" s="828">
        <f>SUM(B7:B18)</f>
        <v>6258</v>
      </c>
      <c r="C6" s="828">
        <f t="shared" ref="C6:M6" si="0">SUM(C7:C18)</f>
        <v>1557</v>
      </c>
      <c r="D6" s="828">
        <f t="shared" si="0"/>
        <v>4701</v>
      </c>
      <c r="E6" s="828">
        <f t="shared" si="0"/>
        <v>528</v>
      </c>
      <c r="F6" s="828">
        <f t="shared" si="0"/>
        <v>136</v>
      </c>
      <c r="G6" s="828">
        <f t="shared" si="0"/>
        <v>392</v>
      </c>
      <c r="H6" s="828">
        <f t="shared" si="0"/>
        <v>0</v>
      </c>
      <c r="I6" s="828">
        <f t="shared" si="0"/>
        <v>0</v>
      </c>
      <c r="J6" s="828">
        <f t="shared" si="0"/>
        <v>0</v>
      </c>
      <c r="K6" s="828">
        <f t="shared" si="0"/>
        <v>5730</v>
      </c>
      <c r="L6" s="828">
        <f t="shared" si="0"/>
        <v>1421</v>
      </c>
      <c r="M6" s="828">
        <f t="shared" si="0"/>
        <v>4309</v>
      </c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</row>
    <row r="7" spans="1:24" s="558" customFormat="1" ht="24.95" customHeight="1">
      <c r="A7" s="545" t="s">
        <v>471</v>
      </c>
      <c r="B7" s="830">
        <v>1584</v>
      </c>
      <c r="C7" s="830">
        <v>487</v>
      </c>
      <c r="D7" s="830">
        <v>1097</v>
      </c>
      <c r="E7" s="830">
        <v>109</v>
      </c>
      <c r="F7" s="830">
        <v>43</v>
      </c>
      <c r="G7" s="830">
        <v>66</v>
      </c>
      <c r="H7" s="830">
        <v>0</v>
      </c>
      <c r="I7" s="830">
        <v>0</v>
      </c>
      <c r="J7" s="830">
        <v>0</v>
      </c>
      <c r="K7" s="830">
        <v>1475</v>
      </c>
      <c r="L7" s="830">
        <v>444</v>
      </c>
      <c r="M7" s="830">
        <v>1031</v>
      </c>
    </row>
    <row r="8" spans="1:24" s="558" customFormat="1" ht="24.95" customHeight="1">
      <c r="A8" s="545" t="s">
        <v>472</v>
      </c>
      <c r="B8" s="830">
        <v>557</v>
      </c>
      <c r="C8" s="830">
        <v>129</v>
      </c>
      <c r="D8" s="830">
        <v>428</v>
      </c>
      <c r="E8" s="830">
        <v>49</v>
      </c>
      <c r="F8" s="830">
        <v>12</v>
      </c>
      <c r="G8" s="830">
        <v>37</v>
      </c>
      <c r="H8" s="830">
        <v>0</v>
      </c>
      <c r="I8" s="830">
        <v>0</v>
      </c>
      <c r="J8" s="830">
        <v>0</v>
      </c>
      <c r="K8" s="830">
        <v>508</v>
      </c>
      <c r="L8" s="830">
        <v>117</v>
      </c>
      <c r="M8" s="830">
        <v>391</v>
      </c>
    </row>
    <row r="9" spans="1:24" s="558" customFormat="1" ht="24.95" customHeight="1">
      <c r="A9" s="545" t="s">
        <v>473</v>
      </c>
      <c r="B9" s="830">
        <v>524</v>
      </c>
      <c r="C9" s="830">
        <v>105</v>
      </c>
      <c r="D9" s="830">
        <v>419</v>
      </c>
      <c r="E9" s="830">
        <v>32</v>
      </c>
      <c r="F9" s="830">
        <v>6</v>
      </c>
      <c r="G9" s="830">
        <v>26</v>
      </c>
      <c r="H9" s="830">
        <v>0</v>
      </c>
      <c r="I9" s="830">
        <v>0</v>
      </c>
      <c r="J9" s="830">
        <v>0</v>
      </c>
      <c r="K9" s="830">
        <v>492</v>
      </c>
      <c r="L9" s="830">
        <v>99</v>
      </c>
      <c r="M9" s="830">
        <v>393</v>
      </c>
    </row>
    <row r="10" spans="1:24" s="558" customFormat="1" ht="24.95" customHeight="1">
      <c r="A10" s="545" t="s">
        <v>474</v>
      </c>
      <c r="B10" s="830">
        <v>550</v>
      </c>
      <c r="C10" s="830">
        <v>157</v>
      </c>
      <c r="D10" s="830">
        <v>393</v>
      </c>
      <c r="E10" s="830">
        <v>41</v>
      </c>
      <c r="F10" s="830">
        <v>9</v>
      </c>
      <c r="G10" s="830">
        <v>32</v>
      </c>
      <c r="H10" s="830">
        <v>0</v>
      </c>
      <c r="I10" s="830">
        <v>0</v>
      </c>
      <c r="J10" s="830">
        <v>0</v>
      </c>
      <c r="K10" s="830">
        <v>509</v>
      </c>
      <c r="L10" s="830">
        <v>148</v>
      </c>
      <c r="M10" s="830">
        <v>361</v>
      </c>
    </row>
    <row r="11" spans="1:24" s="558" customFormat="1" ht="24.95" customHeight="1">
      <c r="A11" s="545" t="s">
        <v>475</v>
      </c>
      <c r="B11" s="830">
        <v>530</v>
      </c>
      <c r="C11" s="830">
        <v>128</v>
      </c>
      <c r="D11" s="830">
        <v>402</v>
      </c>
      <c r="E11" s="830">
        <v>47</v>
      </c>
      <c r="F11" s="830">
        <v>6</v>
      </c>
      <c r="G11" s="830">
        <v>41</v>
      </c>
      <c r="H11" s="830">
        <v>0</v>
      </c>
      <c r="I11" s="830">
        <v>0</v>
      </c>
      <c r="J11" s="830">
        <v>0</v>
      </c>
      <c r="K11" s="830">
        <v>483</v>
      </c>
      <c r="L11" s="830">
        <v>122</v>
      </c>
      <c r="M11" s="830">
        <v>361</v>
      </c>
    </row>
    <row r="12" spans="1:24" s="558" customFormat="1" ht="24.95" customHeight="1">
      <c r="A12" s="545" t="s">
        <v>476</v>
      </c>
      <c r="B12" s="830">
        <v>727</v>
      </c>
      <c r="C12" s="830">
        <v>166</v>
      </c>
      <c r="D12" s="830">
        <v>561</v>
      </c>
      <c r="E12" s="830">
        <v>40</v>
      </c>
      <c r="F12" s="830">
        <v>12</v>
      </c>
      <c r="G12" s="830">
        <v>28</v>
      </c>
      <c r="H12" s="830">
        <v>0</v>
      </c>
      <c r="I12" s="830">
        <v>0</v>
      </c>
      <c r="J12" s="830">
        <v>0</v>
      </c>
      <c r="K12" s="830">
        <v>687</v>
      </c>
      <c r="L12" s="830">
        <v>154</v>
      </c>
      <c r="M12" s="830">
        <v>533</v>
      </c>
    </row>
    <row r="13" spans="1:24" s="558" customFormat="1" ht="24.95" customHeight="1">
      <c r="A13" s="545" t="s">
        <v>477</v>
      </c>
      <c r="B13" s="830">
        <v>402</v>
      </c>
      <c r="C13" s="830">
        <v>100</v>
      </c>
      <c r="D13" s="830">
        <v>302</v>
      </c>
      <c r="E13" s="830">
        <v>47</v>
      </c>
      <c r="F13" s="830">
        <v>17</v>
      </c>
      <c r="G13" s="830">
        <v>30</v>
      </c>
      <c r="H13" s="830">
        <v>0</v>
      </c>
      <c r="I13" s="830">
        <v>0</v>
      </c>
      <c r="J13" s="830">
        <v>0</v>
      </c>
      <c r="K13" s="830">
        <v>355</v>
      </c>
      <c r="L13" s="830">
        <v>83</v>
      </c>
      <c r="M13" s="830">
        <v>272</v>
      </c>
    </row>
    <row r="14" spans="1:24" s="558" customFormat="1" ht="24.95" customHeight="1">
      <c r="A14" s="545" t="s">
        <v>478</v>
      </c>
      <c r="B14" s="830">
        <v>399</v>
      </c>
      <c r="C14" s="830">
        <v>90</v>
      </c>
      <c r="D14" s="830">
        <v>309</v>
      </c>
      <c r="E14" s="830">
        <v>50</v>
      </c>
      <c r="F14" s="830">
        <v>10</v>
      </c>
      <c r="G14" s="830">
        <v>40</v>
      </c>
      <c r="H14" s="830">
        <v>0</v>
      </c>
      <c r="I14" s="830">
        <v>0</v>
      </c>
      <c r="J14" s="830">
        <v>0</v>
      </c>
      <c r="K14" s="830">
        <v>349</v>
      </c>
      <c r="L14" s="830">
        <v>80</v>
      </c>
      <c r="M14" s="830">
        <v>269</v>
      </c>
      <c r="P14" s="486"/>
    </row>
    <row r="15" spans="1:24" s="558" customFormat="1" ht="24.95" customHeight="1">
      <c r="A15" s="545" t="s">
        <v>479</v>
      </c>
      <c r="B15" s="830">
        <v>372</v>
      </c>
      <c r="C15" s="830">
        <v>73</v>
      </c>
      <c r="D15" s="830">
        <v>299</v>
      </c>
      <c r="E15" s="830">
        <v>41</v>
      </c>
      <c r="F15" s="830">
        <v>15</v>
      </c>
      <c r="G15" s="830">
        <v>26</v>
      </c>
      <c r="H15" s="830">
        <v>0</v>
      </c>
      <c r="I15" s="830">
        <v>0</v>
      </c>
      <c r="J15" s="830">
        <v>0</v>
      </c>
      <c r="K15" s="830">
        <v>331</v>
      </c>
      <c r="L15" s="830">
        <v>58</v>
      </c>
      <c r="M15" s="830">
        <v>273</v>
      </c>
    </row>
    <row r="16" spans="1:24" s="558" customFormat="1" ht="24.95" customHeight="1">
      <c r="A16" s="545" t="s">
        <v>480</v>
      </c>
      <c r="B16" s="830">
        <v>160</v>
      </c>
      <c r="C16" s="830">
        <v>24</v>
      </c>
      <c r="D16" s="830">
        <v>136</v>
      </c>
      <c r="E16" s="830">
        <v>16</v>
      </c>
      <c r="F16" s="830">
        <v>1</v>
      </c>
      <c r="G16" s="830">
        <v>15</v>
      </c>
      <c r="H16" s="830">
        <v>0</v>
      </c>
      <c r="I16" s="830">
        <v>0</v>
      </c>
      <c r="J16" s="830">
        <v>0</v>
      </c>
      <c r="K16" s="830">
        <v>144</v>
      </c>
      <c r="L16" s="830">
        <v>23</v>
      </c>
      <c r="M16" s="830">
        <v>121</v>
      </c>
    </row>
    <row r="17" spans="1:24" s="558" customFormat="1" ht="24.95" customHeight="1">
      <c r="A17" s="545" t="s">
        <v>481</v>
      </c>
      <c r="B17" s="830">
        <v>297</v>
      </c>
      <c r="C17" s="830">
        <v>58</v>
      </c>
      <c r="D17" s="830">
        <v>239</v>
      </c>
      <c r="E17" s="830">
        <v>36</v>
      </c>
      <c r="F17" s="830">
        <v>3</v>
      </c>
      <c r="G17" s="830">
        <v>33</v>
      </c>
      <c r="H17" s="830">
        <v>0</v>
      </c>
      <c r="I17" s="830">
        <v>0</v>
      </c>
      <c r="J17" s="830">
        <v>0</v>
      </c>
      <c r="K17" s="830">
        <v>261</v>
      </c>
      <c r="L17" s="830">
        <v>55</v>
      </c>
      <c r="M17" s="830">
        <v>206</v>
      </c>
    </row>
    <row r="18" spans="1:24" s="558" customFormat="1" ht="24.95" customHeight="1" thickBot="1">
      <c r="A18" s="546" t="s">
        <v>482</v>
      </c>
      <c r="B18" s="835">
        <v>156</v>
      </c>
      <c r="C18" s="827">
        <v>40</v>
      </c>
      <c r="D18" s="827">
        <v>116</v>
      </c>
      <c r="E18" s="827">
        <v>20</v>
      </c>
      <c r="F18" s="827">
        <v>2</v>
      </c>
      <c r="G18" s="827">
        <v>18</v>
      </c>
      <c r="H18" s="827">
        <v>0</v>
      </c>
      <c r="I18" s="827">
        <v>0</v>
      </c>
      <c r="J18" s="827">
        <v>0</v>
      </c>
      <c r="K18" s="827">
        <v>136</v>
      </c>
      <c r="L18" s="827">
        <v>38</v>
      </c>
      <c r="M18" s="827">
        <v>98</v>
      </c>
    </row>
    <row r="19" spans="1:24" s="488" customFormat="1" ht="24.95" customHeight="1">
      <c r="A19" s="507" t="s">
        <v>697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</row>
    <row r="20" spans="1:24" ht="27.75" customHeight="1">
      <c r="A20" s="282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</row>
    <row r="21" spans="1:24" ht="18.75" customHeight="1">
      <c r="A21" s="282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</row>
    <row r="22" spans="1:24" ht="19.5" customHeight="1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</row>
    <row r="23" spans="1:24" ht="14.25" customHeight="1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</row>
    <row r="24" spans="1:24" ht="14.25" customHeight="1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</row>
    <row r="25" spans="1:24" ht="14.25" customHeight="1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</row>
    <row r="26" spans="1:24" ht="14.25" customHeight="1">
      <c r="A26" s="292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</row>
    <row r="27" spans="1:24" ht="14.25" customHeight="1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</row>
    <row r="28" spans="1:24" ht="9.75" customHeight="1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</row>
    <row r="29" spans="1:24" s="551" customFormat="1" ht="15.75" customHeight="1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653"/>
      <c r="O29" s="653"/>
      <c r="P29" s="653"/>
      <c r="Q29" s="653"/>
      <c r="R29" s="653"/>
      <c r="S29" s="653"/>
      <c r="T29" s="653"/>
      <c r="U29" s="653"/>
      <c r="V29" s="653"/>
      <c r="W29" s="653"/>
      <c r="X29" s="653"/>
    </row>
    <row r="30" spans="1:24">
      <c r="A30" s="292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</row>
    <row r="31" spans="1:24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</row>
    <row r="32" spans="1:24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</row>
    <row r="33" spans="1:24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</row>
    <row r="34" spans="1:24">
      <c r="A34" s="292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</row>
    <row r="35" spans="1:24">
      <c r="A35" s="292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</row>
    <row r="36" spans="1:24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</row>
    <row r="37" spans="1:24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</row>
    <row r="38" spans="1:24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</row>
    <row r="39" spans="1:24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</row>
    <row r="40" spans="1:24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</row>
    <row r="41" spans="1:24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</row>
    <row r="42" spans="1:24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</row>
    <row r="43" spans="1:24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</row>
    <row r="44" spans="1:24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</row>
    <row r="45" spans="1:24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</row>
    <row r="46" spans="1:24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</row>
    <row r="47" spans="1:24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</row>
    <row r="48" spans="1:24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</row>
    <row r="49" spans="1:24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</row>
    <row r="50" spans="1:24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</row>
    <row r="51" spans="1:24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</row>
    <row r="52" spans="1:24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</row>
    <row r="53" spans="1:24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</row>
    <row r="54" spans="1:24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</row>
    <row r="55" spans="1:24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</row>
    <row r="56" spans="1:24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</row>
    <row r="57" spans="1:24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</row>
    <row r="58" spans="1:24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</row>
    <row r="59" spans="1:24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</row>
    <row r="60" spans="1:24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</row>
    <row r="61" spans="1:24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</row>
    <row r="62" spans="1:24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</row>
    <row r="63" spans="1:24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</row>
    <row r="64" spans="1:24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</row>
    <row r="65" spans="1:24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</row>
    <row r="66" spans="1:24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</row>
    <row r="67" spans="1:24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</row>
    <row r="68" spans="1:24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</row>
    <row r="69" spans="1:24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</row>
    <row r="70" spans="1:24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</row>
    <row r="71" spans="1:24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</row>
    <row r="72" spans="1:24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</row>
    <row r="73" spans="1:24">
      <c r="A73" s="292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</row>
    <row r="74" spans="1:24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</row>
    <row r="75" spans="1:24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</row>
    <row r="76" spans="1:24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</row>
    <row r="77" spans="1:24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</row>
  </sheetData>
  <mergeCells count="8">
    <mergeCell ref="A1:M1"/>
    <mergeCell ref="E3:G3"/>
    <mergeCell ref="H3:J3"/>
    <mergeCell ref="K3:M3"/>
    <mergeCell ref="K2:M2"/>
    <mergeCell ref="F2:J2"/>
    <mergeCell ref="A3:A4"/>
    <mergeCell ref="B3:D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76" firstPageNumber="314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"/>
  <sheetViews>
    <sheetView view="pageBreakPreview" zoomScale="80" zoomScaleSheetLayoutView="80" workbookViewId="0">
      <selection activeCell="V11" sqref="V11"/>
    </sheetView>
  </sheetViews>
  <sheetFormatPr defaultRowHeight="16.5"/>
  <cols>
    <col min="1" max="1" width="6.88671875" style="96" customWidth="1"/>
    <col min="2" max="2" width="6.33203125" style="95" customWidth="1"/>
    <col min="3" max="4" width="6.33203125" style="549" customWidth="1"/>
    <col min="5" max="19" width="6.33203125" style="95" customWidth="1"/>
    <col min="20" max="24" width="13.33203125" style="95" customWidth="1"/>
    <col min="25" max="25" width="3.21875" style="96" customWidth="1"/>
    <col min="26" max="31" width="10.77734375" style="95" customWidth="1"/>
    <col min="32" max="32" width="9.77734375" style="97" customWidth="1"/>
    <col min="33" max="16384" width="8.88671875" style="96"/>
  </cols>
  <sheetData>
    <row r="1" spans="1:32" s="98" customFormat="1" ht="49.5" customHeight="1">
      <c r="A1" s="933" t="s">
        <v>529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99" customFormat="1" ht="21" customHeight="1" thickBot="1">
      <c r="B2" s="407"/>
      <c r="C2" s="554"/>
      <c r="D2" s="554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944" t="s">
        <v>138</v>
      </c>
      <c r="Q2" s="973"/>
      <c r="R2" s="973"/>
      <c r="S2" s="973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100" customFormat="1" ht="24.95" customHeight="1">
      <c r="A3" s="957" t="s">
        <v>21</v>
      </c>
      <c r="B3" s="967" t="s">
        <v>530</v>
      </c>
      <c r="C3" s="968"/>
      <c r="D3" s="969"/>
      <c r="E3" s="960" t="s">
        <v>139</v>
      </c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2"/>
      <c r="S3" s="967" t="s">
        <v>531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s="100" customFormat="1" ht="54.75" customHeight="1">
      <c r="A4" s="958"/>
      <c r="B4" s="970"/>
      <c r="C4" s="971"/>
      <c r="D4" s="972"/>
      <c r="E4" s="963" t="s">
        <v>140</v>
      </c>
      <c r="F4" s="964"/>
      <c r="G4" s="964"/>
      <c r="H4" s="964"/>
      <c r="I4" s="964"/>
      <c r="J4" s="964"/>
      <c r="K4" s="964"/>
      <c r="L4" s="964"/>
      <c r="M4" s="964"/>
      <c r="N4" s="965"/>
      <c r="O4" s="974" t="s">
        <v>141</v>
      </c>
      <c r="P4" s="975"/>
      <c r="Q4" s="975"/>
      <c r="R4" s="976"/>
      <c r="S4" s="97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s="100" customFormat="1" ht="103.5" customHeight="1">
      <c r="A5" s="959"/>
      <c r="B5" s="4"/>
      <c r="C5" s="691" t="s">
        <v>542</v>
      </c>
      <c r="D5" s="691" t="s">
        <v>543</v>
      </c>
      <c r="E5" s="691" t="s">
        <v>544</v>
      </c>
      <c r="F5" s="691" t="s">
        <v>545</v>
      </c>
      <c r="G5" s="691" t="s">
        <v>546</v>
      </c>
      <c r="H5" s="691" t="s">
        <v>547</v>
      </c>
      <c r="I5" s="691" t="s">
        <v>541</v>
      </c>
      <c r="J5" s="691" t="s">
        <v>548</v>
      </c>
      <c r="K5" s="691" t="s">
        <v>549</v>
      </c>
      <c r="L5" s="691" t="s">
        <v>535</v>
      </c>
      <c r="M5" s="691" t="s">
        <v>534</v>
      </c>
      <c r="N5" s="691" t="s">
        <v>533</v>
      </c>
      <c r="O5" s="691" t="s">
        <v>544</v>
      </c>
      <c r="P5" s="691" t="s">
        <v>538</v>
      </c>
      <c r="Q5" s="691" t="s">
        <v>539</v>
      </c>
      <c r="R5" s="691" t="s">
        <v>540</v>
      </c>
      <c r="S5" s="692" t="s">
        <v>532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s="87" customFormat="1" ht="24.95" customHeight="1">
      <c r="A6" s="295">
        <v>2015</v>
      </c>
      <c r="B6" s="296">
        <v>82</v>
      </c>
      <c r="C6" s="675" t="s">
        <v>515</v>
      </c>
      <c r="D6" s="675" t="s">
        <v>516</v>
      </c>
      <c r="E6" s="298">
        <v>69</v>
      </c>
      <c r="F6" s="298">
        <v>19</v>
      </c>
      <c r="G6" s="298">
        <v>6</v>
      </c>
      <c r="H6" s="298">
        <v>9</v>
      </c>
      <c r="I6" s="298">
        <v>14</v>
      </c>
      <c r="J6" s="298">
        <v>3</v>
      </c>
      <c r="K6" s="298">
        <v>15</v>
      </c>
      <c r="L6" s="298">
        <v>1</v>
      </c>
      <c r="M6" s="298">
        <v>1</v>
      </c>
      <c r="N6" s="298">
        <v>1</v>
      </c>
      <c r="O6" s="298">
        <v>2</v>
      </c>
      <c r="P6" s="298" t="s">
        <v>0</v>
      </c>
      <c r="Q6" s="298" t="s">
        <v>0</v>
      </c>
      <c r="R6" s="298">
        <v>2</v>
      </c>
      <c r="S6" s="298">
        <v>11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87" customFormat="1" ht="24.95" customHeight="1">
      <c r="A7" s="295">
        <v>2016</v>
      </c>
      <c r="B7" s="296">
        <v>89</v>
      </c>
      <c r="C7" s="675" t="s">
        <v>516</v>
      </c>
      <c r="D7" s="675" t="s">
        <v>517</v>
      </c>
      <c r="E7" s="298">
        <v>68</v>
      </c>
      <c r="F7" s="298">
        <v>18</v>
      </c>
      <c r="G7" s="298">
        <v>6</v>
      </c>
      <c r="H7" s="298">
        <v>10</v>
      </c>
      <c r="I7" s="298">
        <v>13</v>
      </c>
      <c r="J7" s="298">
        <v>3</v>
      </c>
      <c r="K7" s="298">
        <v>15</v>
      </c>
      <c r="L7" s="298">
        <v>1</v>
      </c>
      <c r="M7" s="298">
        <v>1</v>
      </c>
      <c r="N7" s="298">
        <v>1</v>
      </c>
      <c r="O7" s="298">
        <v>2</v>
      </c>
      <c r="P7" s="298" t="s">
        <v>0</v>
      </c>
      <c r="Q7" s="298" t="s">
        <v>0</v>
      </c>
      <c r="R7" s="298">
        <v>2</v>
      </c>
      <c r="S7" s="298">
        <v>19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87" customFormat="1" ht="24.95" customHeight="1">
      <c r="A8" s="588">
        <v>2017</v>
      </c>
      <c r="B8" s="591">
        <v>93</v>
      </c>
      <c r="C8" s="675" t="s">
        <v>517</v>
      </c>
      <c r="D8" s="675" t="s">
        <v>516</v>
      </c>
      <c r="E8" s="592">
        <v>73</v>
      </c>
      <c r="F8" s="592">
        <v>19</v>
      </c>
      <c r="G8" s="592">
        <v>7</v>
      </c>
      <c r="H8" s="592">
        <v>11</v>
      </c>
      <c r="I8" s="592">
        <v>15</v>
      </c>
      <c r="J8" s="592">
        <v>4</v>
      </c>
      <c r="K8" s="592">
        <v>16</v>
      </c>
      <c r="L8" s="592">
        <v>1</v>
      </c>
      <c r="M8" s="592" t="s">
        <v>484</v>
      </c>
      <c r="N8" s="592" t="s">
        <v>484</v>
      </c>
      <c r="O8" s="592">
        <v>2</v>
      </c>
      <c r="P8" s="592" t="s">
        <v>0</v>
      </c>
      <c r="Q8" s="592" t="s">
        <v>0</v>
      </c>
      <c r="R8" s="592">
        <v>2</v>
      </c>
      <c r="S8" s="592">
        <v>18</v>
      </c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</row>
    <row r="9" spans="1:32" s="612" customFormat="1" ht="24.95" customHeight="1">
      <c r="A9" s="613">
        <v>2018</v>
      </c>
      <c r="B9" s="675">
        <v>95</v>
      </c>
      <c r="C9" s="675">
        <v>41</v>
      </c>
      <c r="D9" s="675">
        <v>54</v>
      </c>
      <c r="E9" s="675">
        <v>75</v>
      </c>
      <c r="F9" s="675">
        <v>20</v>
      </c>
      <c r="G9" s="675">
        <v>7</v>
      </c>
      <c r="H9" s="675">
        <v>11</v>
      </c>
      <c r="I9" s="675">
        <v>15</v>
      </c>
      <c r="J9" s="675">
        <v>4</v>
      </c>
      <c r="K9" s="675">
        <v>16</v>
      </c>
      <c r="L9" s="675">
        <v>1</v>
      </c>
      <c r="M9" s="675" t="s">
        <v>484</v>
      </c>
      <c r="N9" s="675">
        <v>1</v>
      </c>
      <c r="O9" s="675">
        <v>2</v>
      </c>
      <c r="P9" s="675" t="s">
        <v>0</v>
      </c>
      <c r="Q9" s="675" t="s">
        <v>0</v>
      </c>
      <c r="R9" s="675">
        <v>2</v>
      </c>
      <c r="S9" s="640">
        <v>18</v>
      </c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</row>
    <row r="10" spans="1:32" s="612" customFormat="1" ht="24.95" customHeight="1">
      <c r="A10" s="642">
        <v>2019</v>
      </c>
      <c r="B10" s="674">
        <f>SUM(E10,O10,S10)</f>
        <v>86</v>
      </c>
      <c r="C10" s="674">
        <f>SUM(C11:C21)</f>
        <v>38</v>
      </c>
      <c r="D10" s="674">
        <f>SUM(D11:D21)</f>
        <v>50</v>
      </c>
      <c r="E10" s="674">
        <f>SUM(F10:N10)</f>
        <v>65</v>
      </c>
      <c r="F10" s="674">
        <f>SUM(F11:F21)</f>
        <v>19</v>
      </c>
      <c r="G10" s="674">
        <f t="shared" ref="G10:N10" si="0">SUM(G11:G21)</f>
        <v>6</v>
      </c>
      <c r="H10" s="674">
        <f t="shared" si="0"/>
        <v>11</v>
      </c>
      <c r="I10" s="674">
        <f t="shared" si="0"/>
        <v>9</v>
      </c>
      <c r="J10" s="674">
        <f t="shared" si="0"/>
        <v>3</v>
      </c>
      <c r="K10" s="674">
        <f t="shared" si="0"/>
        <v>16</v>
      </c>
      <c r="L10" s="674">
        <f t="shared" si="0"/>
        <v>0</v>
      </c>
      <c r="M10" s="674">
        <f t="shared" si="0"/>
        <v>0</v>
      </c>
      <c r="N10" s="674">
        <f t="shared" si="0"/>
        <v>1</v>
      </c>
      <c r="O10" s="674">
        <f>SUM(P10:R10)</f>
        <v>3</v>
      </c>
      <c r="P10" s="674">
        <f>SUM(P11:P21)</f>
        <v>0</v>
      </c>
      <c r="Q10" s="674">
        <f t="shared" ref="Q10:R10" si="1">SUM(Q11:Q21)</f>
        <v>0</v>
      </c>
      <c r="R10" s="674">
        <f t="shared" si="1"/>
        <v>3</v>
      </c>
      <c r="S10" s="608">
        <f>SUM(S11:S21)</f>
        <v>18</v>
      </c>
      <c r="T10" s="614"/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14"/>
    </row>
    <row r="11" spans="1:32" s="88" customFormat="1" ht="24.95" customHeight="1">
      <c r="A11" s="295" t="s">
        <v>79</v>
      </c>
      <c r="B11" s="675">
        <f t="shared" ref="B11:B21" si="2">SUM(E11,O11,S11)</f>
        <v>10</v>
      </c>
      <c r="C11" s="850">
        <v>4</v>
      </c>
      <c r="D11" s="850">
        <v>6</v>
      </c>
      <c r="E11" s="675">
        <f t="shared" ref="E11:E21" si="3">SUM(F11:N11)</f>
        <v>7</v>
      </c>
      <c r="F11" s="852">
        <v>2</v>
      </c>
      <c r="G11" s="852">
        <v>1</v>
      </c>
      <c r="H11" s="852">
        <v>1</v>
      </c>
      <c r="I11" s="852">
        <v>0</v>
      </c>
      <c r="J11" s="852">
        <v>1</v>
      </c>
      <c r="K11" s="852">
        <v>2</v>
      </c>
      <c r="L11" s="852" t="s">
        <v>752</v>
      </c>
      <c r="M11" s="852">
        <v>0</v>
      </c>
      <c r="N11" s="852">
        <v>0</v>
      </c>
      <c r="O11" s="675">
        <f t="shared" ref="O11:O21" si="4">SUM(P11:R11)</f>
        <v>0</v>
      </c>
      <c r="P11" s="855">
        <v>0</v>
      </c>
      <c r="Q11" s="855">
        <v>0</v>
      </c>
      <c r="R11" s="855">
        <v>0</v>
      </c>
      <c r="S11" s="856">
        <v>3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01" customFormat="1" ht="24.95" customHeight="1">
      <c r="A12" s="295" t="s">
        <v>80</v>
      </c>
      <c r="B12" s="675">
        <f t="shared" si="2"/>
        <v>19</v>
      </c>
      <c r="C12" s="850">
        <v>7</v>
      </c>
      <c r="D12" s="850">
        <v>14</v>
      </c>
      <c r="E12" s="675">
        <f t="shared" si="3"/>
        <v>15</v>
      </c>
      <c r="F12" s="852">
        <v>4</v>
      </c>
      <c r="G12" s="852">
        <v>0</v>
      </c>
      <c r="H12" s="852">
        <v>1</v>
      </c>
      <c r="I12" s="852">
        <v>3</v>
      </c>
      <c r="J12" s="852">
        <v>0</v>
      </c>
      <c r="K12" s="852">
        <v>6</v>
      </c>
      <c r="L12" s="852" t="s">
        <v>752</v>
      </c>
      <c r="M12" s="852">
        <v>0</v>
      </c>
      <c r="N12" s="852">
        <v>1</v>
      </c>
      <c r="O12" s="675">
        <f t="shared" si="4"/>
        <v>2</v>
      </c>
      <c r="P12" s="855">
        <v>0</v>
      </c>
      <c r="Q12" s="855">
        <v>0</v>
      </c>
      <c r="R12" s="855">
        <v>2</v>
      </c>
      <c r="S12" s="856">
        <v>2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01" customFormat="1" ht="24.95" customHeight="1">
      <c r="A13" s="295" t="s">
        <v>81</v>
      </c>
      <c r="B13" s="675">
        <f t="shared" si="2"/>
        <v>6</v>
      </c>
      <c r="C13" s="850">
        <v>2</v>
      </c>
      <c r="D13" s="850">
        <v>4</v>
      </c>
      <c r="E13" s="675">
        <f t="shared" si="3"/>
        <v>4</v>
      </c>
      <c r="F13" s="852">
        <v>1</v>
      </c>
      <c r="G13" s="852">
        <v>0</v>
      </c>
      <c r="H13" s="852">
        <v>1</v>
      </c>
      <c r="I13" s="852">
        <v>1</v>
      </c>
      <c r="J13" s="852">
        <v>0</v>
      </c>
      <c r="K13" s="852">
        <v>1</v>
      </c>
      <c r="L13" s="852" t="s">
        <v>752</v>
      </c>
      <c r="M13" s="852">
        <v>0</v>
      </c>
      <c r="N13" s="852">
        <v>0</v>
      </c>
      <c r="O13" s="675">
        <f t="shared" si="4"/>
        <v>0</v>
      </c>
      <c r="P13" s="855">
        <v>0</v>
      </c>
      <c r="Q13" s="855">
        <v>0</v>
      </c>
      <c r="R13" s="855">
        <v>0</v>
      </c>
      <c r="S13" s="856">
        <v>2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01" customFormat="1" ht="24.95" customHeight="1">
      <c r="A14" s="295" t="s">
        <v>82</v>
      </c>
      <c r="B14" s="675">
        <f t="shared" si="2"/>
        <v>5</v>
      </c>
      <c r="C14" s="850">
        <v>2</v>
      </c>
      <c r="D14" s="850">
        <v>3</v>
      </c>
      <c r="E14" s="675">
        <f t="shared" si="3"/>
        <v>4</v>
      </c>
      <c r="F14" s="852">
        <v>1</v>
      </c>
      <c r="G14" s="852">
        <v>0</v>
      </c>
      <c r="H14" s="852">
        <v>1</v>
      </c>
      <c r="I14" s="852">
        <v>1</v>
      </c>
      <c r="J14" s="852">
        <v>0</v>
      </c>
      <c r="K14" s="852">
        <v>1</v>
      </c>
      <c r="L14" s="852" t="s">
        <v>752</v>
      </c>
      <c r="M14" s="852">
        <v>0</v>
      </c>
      <c r="N14" s="852">
        <v>0</v>
      </c>
      <c r="O14" s="675">
        <f t="shared" si="4"/>
        <v>0</v>
      </c>
      <c r="P14" s="855">
        <v>0</v>
      </c>
      <c r="Q14" s="855">
        <v>0</v>
      </c>
      <c r="R14" s="855">
        <v>0</v>
      </c>
      <c r="S14" s="856">
        <v>1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01" customFormat="1" ht="24.95" customHeight="1">
      <c r="A15" s="295" t="s">
        <v>83</v>
      </c>
      <c r="B15" s="675">
        <f t="shared" si="2"/>
        <v>4</v>
      </c>
      <c r="C15" s="850">
        <v>2</v>
      </c>
      <c r="D15" s="850">
        <v>2</v>
      </c>
      <c r="E15" s="675">
        <f t="shared" si="3"/>
        <v>3</v>
      </c>
      <c r="F15" s="852">
        <v>1</v>
      </c>
      <c r="G15" s="852">
        <v>0</v>
      </c>
      <c r="H15" s="852">
        <v>1</v>
      </c>
      <c r="I15" s="852">
        <v>0</v>
      </c>
      <c r="J15" s="852">
        <v>0</v>
      </c>
      <c r="K15" s="852">
        <v>1</v>
      </c>
      <c r="L15" s="852" t="s">
        <v>752</v>
      </c>
      <c r="M15" s="852">
        <v>0</v>
      </c>
      <c r="N15" s="852">
        <v>0</v>
      </c>
      <c r="O15" s="675">
        <f t="shared" si="4"/>
        <v>0</v>
      </c>
      <c r="P15" s="855">
        <v>0</v>
      </c>
      <c r="Q15" s="855">
        <v>0</v>
      </c>
      <c r="R15" s="855">
        <v>0</v>
      </c>
      <c r="S15" s="856">
        <v>1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01" customFormat="1" ht="24.95" customHeight="1">
      <c r="A16" s="295" t="s">
        <v>84</v>
      </c>
      <c r="B16" s="675">
        <f t="shared" si="2"/>
        <v>4</v>
      </c>
      <c r="C16" s="850">
        <v>2</v>
      </c>
      <c r="D16" s="850">
        <v>2</v>
      </c>
      <c r="E16" s="675">
        <f t="shared" si="3"/>
        <v>3</v>
      </c>
      <c r="F16" s="852">
        <v>1</v>
      </c>
      <c r="G16" s="852">
        <v>0</v>
      </c>
      <c r="H16" s="852">
        <v>1</v>
      </c>
      <c r="I16" s="852">
        <v>0</v>
      </c>
      <c r="J16" s="852">
        <v>0</v>
      </c>
      <c r="K16" s="852">
        <v>1</v>
      </c>
      <c r="L16" s="852" t="s">
        <v>752</v>
      </c>
      <c r="M16" s="852">
        <v>0</v>
      </c>
      <c r="N16" s="852">
        <v>0</v>
      </c>
      <c r="O16" s="675">
        <f t="shared" si="4"/>
        <v>0</v>
      </c>
      <c r="P16" s="855">
        <v>0</v>
      </c>
      <c r="Q16" s="855">
        <v>0</v>
      </c>
      <c r="R16" s="855">
        <v>0</v>
      </c>
      <c r="S16" s="856">
        <v>1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01" customFormat="1" ht="24.95" customHeight="1">
      <c r="A17" s="295" t="s">
        <v>85</v>
      </c>
      <c r="B17" s="675">
        <f t="shared" si="2"/>
        <v>9</v>
      </c>
      <c r="C17" s="850">
        <v>4</v>
      </c>
      <c r="D17" s="850">
        <v>5</v>
      </c>
      <c r="E17" s="675">
        <f t="shared" si="3"/>
        <v>7</v>
      </c>
      <c r="F17" s="852">
        <v>2</v>
      </c>
      <c r="G17" s="852">
        <v>1</v>
      </c>
      <c r="H17" s="852">
        <v>1</v>
      </c>
      <c r="I17" s="852">
        <v>1</v>
      </c>
      <c r="J17" s="852">
        <v>1</v>
      </c>
      <c r="K17" s="852">
        <v>1</v>
      </c>
      <c r="L17" s="852" t="s">
        <v>752</v>
      </c>
      <c r="M17" s="852">
        <v>0</v>
      </c>
      <c r="N17" s="852">
        <v>0</v>
      </c>
      <c r="O17" s="675">
        <f t="shared" si="4"/>
        <v>0</v>
      </c>
      <c r="P17" s="855">
        <v>0</v>
      </c>
      <c r="Q17" s="855">
        <v>0</v>
      </c>
      <c r="R17" s="855">
        <v>0</v>
      </c>
      <c r="S17" s="856">
        <v>2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01" customFormat="1" ht="24.95" customHeight="1">
      <c r="A18" s="295" t="s">
        <v>86</v>
      </c>
      <c r="B18" s="675">
        <f t="shared" si="2"/>
        <v>9</v>
      </c>
      <c r="C18" s="850">
        <v>4</v>
      </c>
      <c r="D18" s="850">
        <v>5</v>
      </c>
      <c r="E18" s="675">
        <f t="shared" si="3"/>
        <v>7</v>
      </c>
      <c r="F18" s="852">
        <v>2</v>
      </c>
      <c r="G18" s="852">
        <v>1</v>
      </c>
      <c r="H18" s="852">
        <v>1</v>
      </c>
      <c r="I18" s="852">
        <v>1</v>
      </c>
      <c r="J18" s="852">
        <v>1</v>
      </c>
      <c r="K18" s="852">
        <v>1</v>
      </c>
      <c r="L18" s="852" t="s">
        <v>752</v>
      </c>
      <c r="M18" s="852">
        <v>0</v>
      </c>
      <c r="N18" s="852">
        <v>0</v>
      </c>
      <c r="O18" s="675">
        <f t="shared" si="4"/>
        <v>0</v>
      </c>
      <c r="P18" s="855">
        <v>0</v>
      </c>
      <c r="Q18" s="855">
        <v>0</v>
      </c>
      <c r="R18" s="855">
        <v>0</v>
      </c>
      <c r="S18" s="856">
        <v>2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01" customFormat="1" ht="24.95" customHeight="1">
      <c r="A19" s="295" t="s">
        <v>87</v>
      </c>
      <c r="B19" s="675">
        <f t="shared" si="2"/>
        <v>7</v>
      </c>
      <c r="C19" s="850">
        <v>4</v>
      </c>
      <c r="D19" s="850">
        <v>3</v>
      </c>
      <c r="E19" s="675">
        <f t="shared" si="3"/>
        <v>6</v>
      </c>
      <c r="F19" s="852">
        <v>2</v>
      </c>
      <c r="G19" s="852">
        <v>1</v>
      </c>
      <c r="H19" s="852">
        <v>1</v>
      </c>
      <c r="I19" s="852">
        <v>1</v>
      </c>
      <c r="J19" s="852">
        <v>0</v>
      </c>
      <c r="K19" s="852">
        <v>1</v>
      </c>
      <c r="L19" s="852" t="s">
        <v>752</v>
      </c>
      <c r="M19" s="852">
        <v>0</v>
      </c>
      <c r="N19" s="852">
        <v>0</v>
      </c>
      <c r="O19" s="675">
        <f t="shared" si="4"/>
        <v>0</v>
      </c>
      <c r="P19" s="855">
        <v>0</v>
      </c>
      <c r="Q19" s="855">
        <v>0</v>
      </c>
      <c r="R19" s="855">
        <v>0</v>
      </c>
      <c r="S19" s="856">
        <v>1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01" customFormat="1" ht="24.95" customHeight="1">
      <c r="A20" s="613" t="s">
        <v>88</v>
      </c>
      <c r="B20" s="675">
        <f t="shared" si="2"/>
        <v>6</v>
      </c>
      <c r="C20" s="850">
        <v>3</v>
      </c>
      <c r="D20" s="850">
        <v>3</v>
      </c>
      <c r="E20" s="675">
        <f t="shared" si="3"/>
        <v>4</v>
      </c>
      <c r="F20" s="852">
        <v>1</v>
      </c>
      <c r="G20" s="852">
        <v>1</v>
      </c>
      <c r="H20" s="852">
        <v>1</v>
      </c>
      <c r="I20" s="852">
        <v>0</v>
      </c>
      <c r="J20" s="852">
        <v>0</v>
      </c>
      <c r="K20" s="852">
        <v>1</v>
      </c>
      <c r="L20" s="852" t="s">
        <v>752</v>
      </c>
      <c r="M20" s="852">
        <v>0</v>
      </c>
      <c r="N20" s="852">
        <v>0</v>
      </c>
      <c r="O20" s="675">
        <f t="shared" si="4"/>
        <v>0</v>
      </c>
      <c r="P20" s="855">
        <v>0</v>
      </c>
      <c r="Q20" s="855">
        <v>0</v>
      </c>
      <c r="R20" s="855">
        <v>0</v>
      </c>
      <c r="S20" s="856">
        <v>2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01" customFormat="1" ht="24.95" customHeight="1" thickBot="1">
      <c r="A21" s="2" t="s">
        <v>89</v>
      </c>
      <c r="B21" s="671">
        <f t="shared" si="2"/>
        <v>7</v>
      </c>
      <c r="C21" s="851">
        <v>4</v>
      </c>
      <c r="D21" s="851">
        <v>3</v>
      </c>
      <c r="E21" s="671">
        <f t="shared" si="3"/>
        <v>5</v>
      </c>
      <c r="F21" s="853">
        <v>2</v>
      </c>
      <c r="G21" s="853">
        <v>1</v>
      </c>
      <c r="H21" s="853">
        <v>1</v>
      </c>
      <c r="I21" s="853">
        <v>1</v>
      </c>
      <c r="J21" s="853">
        <v>0</v>
      </c>
      <c r="K21" s="853">
        <v>0</v>
      </c>
      <c r="L21" s="853" t="s">
        <v>752</v>
      </c>
      <c r="M21" s="853">
        <v>0</v>
      </c>
      <c r="N21" s="853">
        <v>0</v>
      </c>
      <c r="O21" s="671">
        <f t="shared" si="4"/>
        <v>1</v>
      </c>
      <c r="P21" s="857">
        <v>0</v>
      </c>
      <c r="Q21" s="857">
        <v>0</v>
      </c>
      <c r="R21" s="857">
        <v>1</v>
      </c>
      <c r="S21" s="854">
        <v>1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01" customFormat="1" ht="24.95" customHeight="1">
      <c r="A22" s="966" t="s">
        <v>536</v>
      </c>
      <c r="B22" s="966"/>
      <c r="C22" s="966"/>
      <c r="D22" s="966"/>
      <c r="E22" s="966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</row>
    <row r="23" spans="1:32" s="99" customFormat="1" ht="24" customHeight="1">
      <c r="A23" s="966" t="s">
        <v>537</v>
      </c>
      <c r="B23" s="966"/>
      <c r="C23" s="966"/>
      <c r="D23" s="966"/>
      <c r="E23" s="966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652" customFormat="1" ht="24" customHeight="1">
      <c r="A24" s="690"/>
      <c r="B24" s="690"/>
      <c r="C24" s="690"/>
      <c r="D24" s="690"/>
      <c r="E24" s="690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</row>
    <row r="25" spans="1:32" s="103" customFormat="1">
      <c r="B25" s="104"/>
      <c r="C25" s="209"/>
      <c r="D25" s="209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03" customFormat="1">
      <c r="B26" s="104"/>
      <c r="C26" s="209"/>
      <c r="D26" s="209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03" customFormat="1">
      <c r="B27" s="104"/>
      <c r="C27" s="209"/>
      <c r="D27" s="209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03" customFormat="1">
      <c r="B28" s="104"/>
      <c r="C28" s="209"/>
      <c r="D28" s="209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03" customFormat="1">
      <c r="B29" s="104"/>
      <c r="C29" s="209"/>
      <c r="D29" s="209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03" customFormat="1">
      <c r="B30" s="104"/>
      <c r="C30" s="209"/>
      <c r="D30" s="209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03" customFormat="1">
      <c r="B31" s="104"/>
      <c r="C31" s="209"/>
      <c r="D31" s="209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03" customFormat="1">
      <c r="A32" s="18"/>
      <c r="B32" s="104"/>
      <c r="C32" s="209"/>
      <c r="D32" s="209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</row>
    <row r="33" spans="1:32" s="103" customFormat="1">
      <c r="A33" s="18"/>
      <c r="B33" s="104"/>
      <c r="C33" s="209"/>
      <c r="D33" s="209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spans="1:32" s="103" customFormat="1">
      <c r="A34" s="18"/>
      <c r="B34" s="104"/>
      <c r="C34" s="209"/>
      <c r="D34" s="209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spans="1:32" s="103" customFormat="1">
      <c r="A35" s="18"/>
      <c r="B35" s="104"/>
      <c r="C35" s="209"/>
      <c r="D35" s="209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</row>
    <row r="36" spans="1:32" s="103" customFormat="1">
      <c r="A36" s="18"/>
      <c r="B36" s="104"/>
      <c r="C36" s="209"/>
      <c r="D36" s="209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</row>
    <row r="37" spans="1:32" s="103" customFormat="1">
      <c r="A37" s="18"/>
      <c r="B37" s="104"/>
      <c r="C37" s="209"/>
      <c r="D37" s="209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</row>
    <row r="38" spans="1:32" s="103" customFormat="1">
      <c r="A38" s="18"/>
      <c r="B38" s="104"/>
      <c r="C38" s="209"/>
      <c r="D38" s="209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  <row r="39" spans="1:32" s="103" customFormat="1">
      <c r="A39" s="18"/>
      <c r="B39" s="104"/>
      <c r="C39" s="209"/>
      <c r="D39" s="209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</row>
    <row r="40" spans="1:32" s="103" customFormat="1">
      <c r="A40" s="18"/>
      <c r="B40" s="104"/>
      <c r="C40" s="209"/>
      <c r="D40" s="209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Z40" s="104"/>
      <c r="AA40" s="104"/>
      <c r="AB40" s="104"/>
      <c r="AC40" s="104"/>
      <c r="AD40" s="104"/>
      <c r="AE40" s="104"/>
      <c r="AF40" s="105"/>
    </row>
    <row r="41" spans="1:32" s="103" customFormat="1">
      <c r="A41" s="18"/>
      <c r="B41" s="104"/>
      <c r="C41" s="209"/>
      <c r="D41" s="209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Z41" s="104"/>
      <c r="AA41" s="104"/>
      <c r="AB41" s="104"/>
      <c r="AC41" s="104"/>
      <c r="AD41" s="104"/>
      <c r="AE41" s="104"/>
      <c r="AF41" s="105"/>
    </row>
    <row r="42" spans="1:32" s="103" customFormat="1">
      <c r="A42" s="18"/>
      <c r="B42" s="104"/>
      <c r="C42" s="209"/>
      <c r="D42" s="209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Z42" s="104"/>
      <c r="AA42" s="104"/>
      <c r="AB42" s="104"/>
      <c r="AC42" s="104"/>
      <c r="AD42" s="104"/>
      <c r="AE42" s="104"/>
      <c r="AF42" s="105"/>
    </row>
    <row r="43" spans="1:32" s="103" customFormat="1">
      <c r="A43" s="18"/>
      <c r="B43" s="104"/>
      <c r="C43" s="209"/>
      <c r="D43" s="209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Z43" s="104"/>
      <c r="AA43" s="104"/>
      <c r="AB43" s="104"/>
      <c r="AC43" s="104"/>
      <c r="AD43" s="104"/>
      <c r="AE43" s="104"/>
      <c r="AF43" s="105"/>
    </row>
    <row r="44" spans="1:32" s="103" customFormat="1">
      <c r="A44" s="18"/>
      <c r="B44" s="104"/>
      <c r="C44" s="209"/>
      <c r="D44" s="209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Z44" s="104"/>
      <c r="AA44" s="104"/>
      <c r="AB44" s="104"/>
      <c r="AC44" s="104"/>
      <c r="AD44" s="104"/>
      <c r="AE44" s="104"/>
      <c r="AF44" s="105"/>
    </row>
    <row r="45" spans="1:32" s="103" customFormat="1">
      <c r="A45" s="18"/>
      <c r="B45" s="104"/>
      <c r="C45" s="209"/>
      <c r="D45" s="209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Z45" s="104"/>
      <c r="AA45" s="104"/>
      <c r="AB45" s="104"/>
      <c r="AC45" s="104"/>
      <c r="AD45" s="104"/>
      <c r="AE45" s="104"/>
      <c r="AF45" s="105"/>
    </row>
    <row r="46" spans="1:32" s="103" customFormat="1">
      <c r="A46" s="18"/>
      <c r="B46" s="104"/>
      <c r="C46" s="209"/>
      <c r="D46" s="209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Z46" s="104"/>
      <c r="AA46" s="104"/>
      <c r="AB46" s="104"/>
      <c r="AC46" s="104"/>
      <c r="AD46" s="104"/>
      <c r="AE46" s="104"/>
      <c r="AF46" s="105"/>
    </row>
    <row r="47" spans="1:32" s="103" customFormat="1">
      <c r="A47" s="18"/>
      <c r="B47" s="104"/>
      <c r="C47" s="209"/>
      <c r="D47" s="209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Z47" s="104"/>
      <c r="AA47" s="104"/>
      <c r="AB47" s="104"/>
      <c r="AC47" s="104"/>
      <c r="AD47" s="104"/>
      <c r="AE47" s="104"/>
      <c r="AF47" s="105"/>
    </row>
    <row r="48" spans="1:32" s="103" customFormat="1">
      <c r="A48" s="18"/>
      <c r="B48" s="104"/>
      <c r="C48" s="209"/>
      <c r="D48" s="209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Z48" s="104"/>
      <c r="AA48" s="104"/>
      <c r="AB48" s="104"/>
      <c r="AC48" s="104"/>
      <c r="AD48" s="104"/>
      <c r="AE48" s="104"/>
      <c r="AF48" s="105"/>
    </row>
    <row r="49" spans="1:32" s="103" customFormat="1">
      <c r="A49" s="18"/>
      <c r="B49" s="104"/>
      <c r="C49" s="209"/>
      <c r="D49" s="209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Z49" s="104"/>
      <c r="AA49" s="104"/>
      <c r="AB49" s="104"/>
      <c r="AC49" s="104"/>
      <c r="AD49" s="104"/>
      <c r="AE49" s="104"/>
      <c r="AF49" s="105"/>
    </row>
    <row r="50" spans="1:32" s="103" customFormat="1">
      <c r="A50" s="18"/>
      <c r="B50" s="104"/>
      <c r="C50" s="209"/>
      <c r="D50" s="209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Z50" s="104"/>
      <c r="AA50" s="104"/>
      <c r="AB50" s="104"/>
      <c r="AC50" s="104"/>
      <c r="AD50" s="104"/>
      <c r="AE50" s="104"/>
      <c r="AF50" s="105"/>
    </row>
    <row r="51" spans="1:32" s="103" customFormat="1">
      <c r="A51" s="18"/>
      <c r="B51" s="104"/>
      <c r="C51" s="209"/>
      <c r="D51" s="209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Z51" s="104"/>
      <c r="AA51" s="104"/>
      <c r="AB51" s="104"/>
      <c r="AC51" s="104"/>
      <c r="AD51" s="104"/>
      <c r="AE51" s="104"/>
      <c r="AF51" s="105"/>
    </row>
    <row r="52" spans="1:32" s="103" customFormat="1">
      <c r="A52" s="18"/>
      <c r="B52" s="104"/>
      <c r="C52" s="209"/>
      <c r="D52" s="209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Z52" s="104"/>
      <c r="AA52" s="104"/>
      <c r="AB52" s="104"/>
      <c r="AC52" s="104"/>
      <c r="AD52" s="104"/>
      <c r="AE52" s="104"/>
      <c r="AF52" s="105"/>
    </row>
    <row r="53" spans="1:32" s="103" customFormat="1">
      <c r="A53" s="18"/>
      <c r="B53" s="104"/>
      <c r="C53" s="209"/>
      <c r="D53" s="209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Z53" s="104"/>
      <c r="AA53" s="104"/>
      <c r="AB53" s="104"/>
      <c r="AC53" s="104"/>
      <c r="AD53" s="104"/>
      <c r="AE53" s="104"/>
      <c r="AF53" s="105"/>
    </row>
    <row r="54" spans="1:32" s="103" customFormat="1">
      <c r="A54" s="18"/>
      <c r="B54" s="104"/>
      <c r="C54" s="209"/>
      <c r="D54" s="209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Z54" s="104"/>
      <c r="AA54" s="104"/>
      <c r="AB54" s="104"/>
      <c r="AC54" s="104"/>
      <c r="AD54" s="104"/>
      <c r="AE54" s="104"/>
      <c r="AF54" s="105"/>
    </row>
    <row r="55" spans="1:32" s="103" customFormat="1">
      <c r="A55" s="18"/>
      <c r="B55" s="104"/>
      <c r="C55" s="209"/>
      <c r="D55" s="209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Z55" s="104"/>
      <c r="AA55" s="104"/>
      <c r="AB55" s="104"/>
      <c r="AC55" s="104"/>
      <c r="AD55" s="104"/>
      <c r="AE55" s="104"/>
      <c r="AF55" s="105"/>
    </row>
    <row r="56" spans="1:32" s="103" customFormat="1">
      <c r="A56" s="18"/>
      <c r="B56" s="104"/>
      <c r="C56" s="209"/>
      <c r="D56" s="209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Z56" s="104"/>
      <c r="AA56" s="104"/>
      <c r="AB56" s="104"/>
      <c r="AC56" s="104"/>
      <c r="AD56" s="104"/>
      <c r="AE56" s="104"/>
      <c r="AF56" s="105"/>
    </row>
    <row r="57" spans="1:32" s="103" customFormat="1">
      <c r="A57" s="18"/>
      <c r="B57" s="104"/>
      <c r="C57" s="209"/>
      <c r="D57" s="209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Z57" s="104"/>
      <c r="AA57" s="104"/>
      <c r="AB57" s="104"/>
      <c r="AC57" s="104"/>
      <c r="AD57" s="104"/>
      <c r="AE57" s="104"/>
      <c r="AF57" s="105"/>
    </row>
    <row r="58" spans="1:32" s="103" customFormat="1">
      <c r="A58" s="18"/>
      <c r="B58" s="104"/>
      <c r="C58" s="209"/>
      <c r="D58" s="209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Z58" s="104"/>
      <c r="AA58" s="104"/>
      <c r="AB58" s="104"/>
      <c r="AC58" s="104"/>
      <c r="AD58" s="104"/>
      <c r="AE58" s="104"/>
      <c r="AF58" s="105"/>
    </row>
    <row r="59" spans="1:32" s="103" customFormat="1">
      <c r="A59" s="18"/>
      <c r="B59" s="104"/>
      <c r="C59" s="209"/>
      <c r="D59" s="209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Z59" s="104"/>
      <c r="AA59" s="104"/>
      <c r="AB59" s="104"/>
      <c r="AC59" s="104"/>
      <c r="AD59" s="104"/>
      <c r="AE59" s="104"/>
      <c r="AF59" s="105"/>
    </row>
    <row r="60" spans="1:32" s="103" customFormat="1">
      <c r="A60" s="18"/>
      <c r="B60" s="104"/>
      <c r="C60" s="209"/>
      <c r="D60" s="209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Z60" s="104"/>
      <c r="AA60" s="104"/>
      <c r="AB60" s="104"/>
      <c r="AC60" s="104"/>
      <c r="AD60" s="104"/>
      <c r="AE60" s="104"/>
      <c r="AF60" s="105"/>
    </row>
    <row r="61" spans="1:32" s="103" customFormat="1">
      <c r="A61" s="18"/>
      <c r="B61" s="104"/>
      <c r="C61" s="209"/>
      <c r="D61" s="209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Z61" s="104"/>
      <c r="AA61" s="104"/>
      <c r="AB61" s="104"/>
      <c r="AC61" s="104"/>
      <c r="AD61" s="104"/>
      <c r="AE61" s="104"/>
      <c r="AF61" s="105"/>
    </row>
    <row r="62" spans="1:32" s="103" customFormat="1">
      <c r="A62" s="18"/>
      <c r="B62" s="104"/>
      <c r="C62" s="209"/>
      <c r="D62" s="209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Z62" s="104"/>
      <c r="AA62" s="104"/>
      <c r="AB62" s="104"/>
      <c r="AC62" s="104"/>
      <c r="AD62" s="104"/>
      <c r="AE62" s="104"/>
      <c r="AF62" s="105"/>
    </row>
    <row r="63" spans="1:32" s="103" customFormat="1">
      <c r="A63" s="18"/>
      <c r="B63" s="104"/>
      <c r="C63" s="209"/>
      <c r="D63" s="209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Z63" s="104"/>
      <c r="AA63" s="104"/>
      <c r="AB63" s="104"/>
      <c r="AC63" s="104"/>
      <c r="AD63" s="104"/>
      <c r="AE63" s="104"/>
      <c r="AF63" s="105"/>
    </row>
    <row r="64" spans="1:32" s="103" customFormat="1">
      <c r="A64" s="18"/>
      <c r="B64" s="104"/>
      <c r="C64" s="209"/>
      <c r="D64" s="209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Z64" s="104"/>
      <c r="AA64" s="104"/>
      <c r="AB64" s="104"/>
      <c r="AC64" s="104"/>
      <c r="AD64" s="104"/>
      <c r="AE64" s="104"/>
      <c r="AF64" s="105"/>
    </row>
    <row r="65" spans="1:32" s="103" customFormat="1">
      <c r="A65" s="18"/>
      <c r="B65" s="104"/>
      <c r="C65" s="209"/>
      <c r="D65" s="209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Z65" s="104"/>
      <c r="AA65" s="104"/>
      <c r="AB65" s="104"/>
      <c r="AC65" s="104"/>
      <c r="AD65" s="104"/>
      <c r="AE65" s="104"/>
      <c r="AF65" s="105"/>
    </row>
    <row r="66" spans="1:32" s="103" customFormat="1">
      <c r="A66" s="18"/>
      <c r="B66" s="104"/>
      <c r="C66" s="209"/>
      <c r="D66" s="209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Z66" s="104"/>
      <c r="AA66" s="104"/>
      <c r="AB66" s="104"/>
      <c r="AC66" s="104"/>
      <c r="AD66" s="104"/>
      <c r="AE66" s="104"/>
      <c r="AF66" s="105"/>
    </row>
    <row r="67" spans="1:32" s="103" customFormat="1">
      <c r="A67" s="18"/>
      <c r="B67" s="104"/>
      <c r="C67" s="209"/>
      <c r="D67" s="209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Z67" s="104"/>
      <c r="AA67" s="104"/>
      <c r="AB67" s="104"/>
      <c r="AC67" s="104"/>
      <c r="AD67" s="104"/>
      <c r="AE67" s="104"/>
      <c r="AF67" s="105"/>
    </row>
    <row r="68" spans="1:32" s="103" customFormat="1">
      <c r="A68" s="18"/>
      <c r="B68" s="104"/>
      <c r="C68" s="209"/>
      <c r="D68" s="209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Z68" s="104"/>
      <c r="AA68" s="104"/>
      <c r="AB68" s="104"/>
      <c r="AC68" s="104"/>
      <c r="AD68" s="104"/>
      <c r="AE68" s="104"/>
      <c r="AF68" s="105"/>
    </row>
    <row r="69" spans="1:32" s="103" customFormat="1">
      <c r="A69" s="18"/>
      <c r="B69" s="104"/>
      <c r="C69" s="209"/>
      <c r="D69" s="209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Z69" s="104"/>
      <c r="AA69" s="104"/>
      <c r="AB69" s="104"/>
      <c r="AC69" s="104"/>
      <c r="AD69" s="104"/>
      <c r="AE69" s="104"/>
      <c r="AF69" s="105"/>
    </row>
    <row r="70" spans="1:32" s="103" customFormat="1">
      <c r="A70" s="18"/>
      <c r="B70" s="104"/>
      <c r="C70" s="209"/>
      <c r="D70" s="209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Z70" s="104"/>
      <c r="AA70" s="104"/>
      <c r="AB70" s="104"/>
      <c r="AC70" s="104"/>
      <c r="AD70" s="104"/>
      <c r="AE70" s="104"/>
      <c r="AF70" s="105"/>
    </row>
    <row r="71" spans="1:32" s="103" customFormat="1">
      <c r="A71" s="18"/>
      <c r="B71" s="104"/>
      <c r="C71" s="209"/>
      <c r="D71" s="209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Z71" s="104"/>
      <c r="AA71" s="104"/>
      <c r="AB71" s="104"/>
      <c r="AC71" s="104"/>
      <c r="AD71" s="104"/>
      <c r="AE71" s="104"/>
      <c r="AF71" s="105"/>
    </row>
    <row r="72" spans="1:32" s="103" customFormat="1">
      <c r="A72" s="18"/>
      <c r="B72" s="104"/>
      <c r="C72" s="209"/>
      <c r="D72" s="209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Z72" s="104"/>
      <c r="AA72" s="104"/>
      <c r="AB72" s="104"/>
      <c r="AC72" s="104"/>
      <c r="AD72" s="104"/>
      <c r="AE72" s="104"/>
      <c r="AF72" s="105"/>
    </row>
    <row r="73" spans="1:32" s="103" customFormat="1">
      <c r="A73" s="18"/>
      <c r="B73" s="104"/>
      <c r="C73" s="209"/>
      <c r="D73" s="209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Z73" s="104"/>
      <c r="AA73" s="104"/>
      <c r="AB73" s="104"/>
      <c r="AC73" s="104"/>
      <c r="AD73" s="104"/>
      <c r="AE73" s="104"/>
      <c r="AF73" s="105"/>
    </row>
    <row r="74" spans="1:32" s="103" customFormat="1">
      <c r="A74" s="18"/>
      <c r="B74" s="104"/>
      <c r="C74" s="209"/>
      <c r="D74" s="209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Z74" s="104"/>
      <c r="AA74" s="104"/>
      <c r="AB74" s="104"/>
      <c r="AC74" s="104"/>
      <c r="AD74" s="104"/>
      <c r="AE74" s="104"/>
      <c r="AF74" s="105"/>
    </row>
    <row r="75" spans="1:32" s="103" customFormat="1">
      <c r="A75" s="18"/>
      <c r="B75" s="104"/>
      <c r="C75" s="209"/>
      <c r="D75" s="209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Z75" s="104"/>
      <c r="AA75" s="104"/>
      <c r="AB75" s="104"/>
      <c r="AC75" s="104"/>
      <c r="AD75" s="104"/>
      <c r="AE75" s="104"/>
      <c r="AF75" s="105"/>
    </row>
    <row r="76" spans="1:32" s="103" customFormat="1">
      <c r="A76" s="18"/>
      <c r="B76" s="104"/>
      <c r="C76" s="209"/>
      <c r="D76" s="209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Z76" s="104"/>
      <c r="AA76" s="104"/>
      <c r="AB76" s="104"/>
      <c r="AC76" s="104"/>
      <c r="AD76" s="104"/>
      <c r="AE76" s="104"/>
      <c r="AF76" s="105"/>
    </row>
    <row r="77" spans="1:32" s="103" customFormat="1">
      <c r="A77" s="18"/>
      <c r="B77" s="104"/>
      <c r="C77" s="209"/>
      <c r="D77" s="209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Z77" s="104"/>
      <c r="AA77" s="104"/>
      <c r="AB77" s="104"/>
      <c r="AC77" s="104"/>
      <c r="AD77" s="104"/>
      <c r="AE77" s="104"/>
      <c r="AF77" s="105"/>
    </row>
    <row r="78" spans="1:32" s="103" customFormat="1">
      <c r="A78" s="18"/>
      <c r="B78" s="104"/>
      <c r="C78" s="209"/>
      <c r="D78" s="209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Z78" s="104"/>
      <c r="AA78" s="104"/>
      <c r="AB78" s="104"/>
      <c r="AC78" s="104"/>
      <c r="AD78" s="104"/>
      <c r="AE78" s="104"/>
      <c r="AF78" s="105"/>
    </row>
    <row r="79" spans="1:32" s="103" customFormat="1">
      <c r="A79" s="18"/>
      <c r="B79" s="104"/>
      <c r="C79" s="209"/>
      <c r="D79" s="209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Z79" s="104"/>
      <c r="AA79" s="104"/>
      <c r="AB79" s="104"/>
      <c r="AC79" s="104"/>
      <c r="AD79" s="104"/>
      <c r="AE79" s="104"/>
      <c r="AF79" s="105"/>
    </row>
    <row r="80" spans="1:32" s="103" customFormat="1">
      <c r="A80" s="18"/>
      <c r="B80" s="104"/>
      <c r="C80" s="209"/>
      <c r="D80" s="209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Z80" s="104"/>
      <c r="AA80" s="104"/>
      <c r="AB80" s="104"/>
      <c r="AC80" s="104"/>
      <c r="AD80" s="104"/>
      <c r="AE80" s="104"/>
      <c r="AF80" s="105"/>
    </row>
    <row r="81" spans="1:32" s="103" customFormat="1">
      <c r="A81" s="18"/>
      <c r="B81" s="104"/>
      <c r="C81" s="209"/>
      <c r="D81" s="209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Z81" s="104"/>
      <c r="AA81" s="104"/>
      <c r="AB81" s="104"/>
      <c r="AC81" s="104"/>
      <c r="AD81" s="104"/>
      <c r="AE81" s="104"/>
      <c r="AF81" s="105"/>
    </row>
    <row r="82" spans="1:32" s="103" customFormat="1">
      <c r="A82" s="18"/>
      <c r="B82" s="104"/>
      <c r="C82" s="209"/>
      <c r="D82" s="209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Z82" s="104"/>
      <c r="AA82" s="104"/>
      <c r="AB82" s="104"/>
      <c r="AC82" s="104"/>
      <c r="AD82" s="104"/>
      <c r="AE82" s="104"/>
      <c r="AF82" s="105"/>
    </row>
    <row r="83" spans="1:32" s="103" customFormat="1">
      <c r="A83" s="18"/>
      <c r="B83" s="104"/>
      <c r="C83" s="209"/>
      <c r="D83" s="209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Z83" s="104"/>
      <c r="AA83" s="104"/>
      <c r="AB83" s="104"/>
      <c r="AC83" s="104"/>
      <c r="AD83" s="104"/>
      <c r="AE83" s="104"/>
      <c r="AF83" s="105"/>
    </row>
    <row r="84" spans="1:32" s="103" customFormat="1">
      <c r="A84" s="18"/>
      <c r="B84" s="104"/>
      <c r="C84" s="209"/>
      <c r="D84" s="209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Z84" s="104"/>
      <c r="AA84" s="104"/>
      <c r="AB84" s="104"/>
      <c r="AC84" s="104"/>
      <c r="AD84" s="104"/>
      <c r="AE84" s="104"/>
      <c r="AF84" s="105"/>
    </row>
    <row r="85" spans="1:32" s="103" customFormat="1">
      <c r="A85" s="18"/>
      <c r="B85" s="104"/>
      <c r="C85" s="209"/>
      <c r="D85" s="209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Z85" s="104"/>
      <c r="AA85" s="104"/>
      <c r="AB85" s="104"/>
      <c r="AC85" s="104"/>
      <c r="AD85" s="104"/>
      <c r="AE85" s="104"/>
      <c r="AF85" s="105"/>
    </row>
    <row r="86" spans="1:32" s="103" customFormat="1">
      <c r="A86" s="18"/>
      <c r="B86" s="104"/>
      <c r="C86" s="209"/>
      <c r="D86" s="209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Z86" s="104"/>
      <c r="AA86" s="104"/>
      <c r="AB86" s="104"/>
      <c r="AC86" s="104"/>
      <c r="AD86" s="104"/>
      <c r="AE86" s="104"/>
      <c r="AF86" s="105"/>
    </row>
    <row r="87" spans="1:32" s="103" customFormat="1">
      <c r="A87" s="18"/>
      <c r="B87" s="104"/>
      <c r="C87" s="209"/>
      <c r="D87" s="209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Z87" s="104"/>
      <c r="AA87" s="104"/>
      <c r="AB87" s="104"/>
      <c r="AC87" s="104"/>
      <c r="AD87" s="104"/>
      <c r="AE87" s="104"/>
      <c r="AF87" s="105"/>
    </row>
    <row r="88" spans="1:32" s="103" customFormat="1">
      <c r="A88" s="18"/>
      <c r="B88" s="104"/>
      <c r="C88" s="209"/>
      <c r="D88" s="209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Z88" s="104"/>
      <c r="AA88" s="104"/>
      <c r="AB88" s="104"/>
      <c r="AC88" s="104"/>
      <c r="AD88" s="104"/>
      <c r="AE88" s="104"/>
      <c r="AF88" s="105"/>
    </row>
    <row r="89" spans="1:32" s="103" customFormat="1">
      <c r="A89" s="18"/>
      <c r="B89" s="104"/>
      <c r="C89" s="209"/>
      <c r="D89" s="209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Z89" s="104"/>
      <c r="AA89" s="104"/>
      <c r="AB89" s="104"/>
      <c r="AC89" s="104"/>
      <c r="AD89" s="104"/>
      <c r="AE89" s="104"/>
      <c r="AF89" s="105"/>
    </row>
    <row r="90" spans="1:32" s="103" customFormat="1">
      <c r="A90" s="18"/>
      <c r="B90" s="104"/>
      <c r="C90" s="209"/>
      <c r="D90" s="209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Z90" s="104"/>
      <c r="AA90" s="104"/>
      <c r="AB90" s="104"/>
      <c r="AC90" s="104"/>
      <c r="AD90" s="104"/>
      <c r="AE90" s="104"/>
      <c r="AF90" s="105"/>
    </row>
    <row r="91" spans="1:32" s="103" customFormat="1">
      <c r="A91" s="18"/>
      <c r="B91" s="104"/>
      <c r="C91" s="209"/>
      <c r="D91" s="209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Z91" s="104"/>
      <c r="AA91" s="104"/>
      <c r="AB91" s="104"/>
      <c r="AC91" s="104"/>
      <c r="AD91" s="104"/>
      <c r="AE91" s="104"/>
      <c r="AF91" s="105"/>
    </row>
    <row r="92" spans="1:32" s="103" customFormat="1">
      <c r="A92" s="18"/>
      <c r="B92" s="104"/>
      <c r="C92" s="209"/>
      <c r="D92" s="209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Z92" s="104"/>
      <c r="AA92" s="104"/>
      <c r="AB92" s="104"/>
      <c r="AC92" s="104"/>
      <c r="AD92" s="104"/>
      <c r="AE92" s="104"/>
      <c r="AF92" s="105"/>
    </row>
    <row r="93" spans="1:32" s="103" customFormat="1">
      <c r="A93" s="18"/>
      <c r="B93" s="104"/>
      <c r="C93" s="209"/>
      <c r="D93" s="209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Z93" s="104"/>
      <c r="AA93" s="104"/>
      <c r="AB93" s="104"/>
      <c r="AC93" s="104"/>
      <c r="AD93" s="104"/>
      <c r="AE93" s="104"/>
      <c r="AF93" s="105"/>
    </row>
    <row r="94" spans="1:32" s="103" customFormat="1">
      <c r="A94" s="18"/>
      <c r="B94" s="104"/>
      <c r="C94" s="209"/>
      <c r="D94" s="209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Z94" s="104"/>
      <c r="AA94" s="104"/>
      <c r="AB94" s="104"/>
      <c r="AC94" s="104"/>
      <c r="AD94" s="104"/>
      <c r="AE94" s="104"/>
      <c r="AF94" s="105"/>
    </row>
    <row r="95" spans="1:32" s="103" customFormat="1">
      <c r="A95" s="18"/>
      <c r="B95" s="104"/>
      <c r="C95" s="209"/>
      <c r="D95" s="209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Z95" s="104"/>
      <c r="AA95" s="104"/>
      <c r="AB95" s="104"/>
      <c r="AC95" s="104"/>
      <c r="AD95" s="104"/>
      <c r="AE95" s="104"/>
      <c r="AF95" s="105"/>
    </row>
    <row r="96" spans="1:32" s="103" customFormat="1">
      <c r="A96" s="18"/>
      <c r="B96" s="104"/>
      <c r="C96" s="209"/>
      <c r="D96" s="209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Z96" s="104"/>
      <c r="AA96" s="104"/>
      <c r="AB96" s="104"/>
      <c r="AC96" s="104"/>
      <c r="AD96" s="104"/>
      <c r="AE96" s="104"/>
      <c r="AF96" s="105"/>
    </row>
    <row r="97" spans="1:32" s="103" customFormat="1">
      <c r="A97" s="18"/>
      <c r="B97" s="104"/>
      <c r="C97" s="209"/>
      <c r="D97" s="209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Z97" s="104"/>
      <c r="AA97" s="104"/>
      <c r="AB97" s="104"/>
      <c r="AC97" s="104"/>
      <c r="AD97" s="104"/>
      <c r="AE97" s="104"/>
      <c r="AF97" s="105"/>
    </row>
    <row r="98" spans="1:32" s="103" customFormat="1">
      <c r="A98" s="18"/>
      <c r="B98" s="104"/>
      <c r="C98" s="209"/>
      <c r="D98" s="209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Z98" s="104"/>
      <c r="AA98" s="104"/>
      <c r="AB98" s="104"/>
      <c r="AC98" s="104"/>
      <c r="AD98" s="104"/>
      <c r="AE98" s="104"/>
      <c r="AF98" s="105"/>
    </row>
    <row r="99" spans="1:32" s="103" customFormat="1">
      <c r="A99" s="18"/>
      <c r="B99" s="104"/>
      <c r="C99" s="209"/>
      <c r="D99" s="209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Z99" s="104"/>
      <c r="AA99" s="104"/>
      <c r="AB99" s="104"/>
      <c r="AC99" s="104"/>
      <c r="AD99" s="104"/>
      <c r="AE99" s="104"/>
      <c r="AF99" s="105"/>
    </row>
    <row r="100" spans="1:32" s="103" customFormat="1">
      <c r="A100" s="18"/>
      <c r="B100" s="104"/>
      <c r="C100" s="209"/>
      <c r="D100" s="209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Z100" s="104"/>
      <c r="AA100" s="104"/>
      <c r="AB100" s="104"/>
      <c r="AC100" s="104"/>
      <c r="AD100" s="104"/>
      <c r="AE100" s="104"/>
      <c r="AF100" s="105"/>
    </row>
    <row r="101" spans="1:32" s="103" customFormat="1">
      <c r="A101" s="18"/>
      <c r="B101" s="104"/>
      <c r="C101" s="209"/>
      <c r="D101" s="209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Z101" s="104"/>
      <c r="AA101" s="104"/>
      <c r="AB101" s="104"/>
      <c r="AC101" s="104"/>
      <c r="AD101" s="104"/>
      <c r="AE101" s="104"/>
      <c r="AF101" s="105"/>
    </row>
    <row r="102" spans="1:32" s="103" customFormat="1">
      <c r="A102" s="18"/>
      <c r="B102" s="104"/>
      <c r="C102" s="209"/>
      <c r="D102" s="209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Z102" s="104"/>
      <c r="AA102" s="104"/>
      <c r="AB102" s="104"/>
      <c r="AC102" s="104"/>
      <c r="AD102" s="104"/>
      <c r="AE102" s="104"/>
      <c r="AF102" s="105"/>
    </row>
    <row r="103" spans="1:32" s="103" customFormat="1">
      <c r="A103" s="18"/>
      <c r="B103" s="104"/>
      <c r="C103" s="209"/>
      <c r="D103" s="209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Z103" s="104"/>
      <c r="AA103" s="104"/>
      <c r="AB103" s="104"/>
      <c r="AC103" s="104"/>
      <c r="AD103" s="104"/>
      <c r="AE103" s="104"/>
      <c r="AF103" s="105"/>
    </row>
    <row r="104" spans="1:32" s="103" customFormat="1">
      <c r="A104" s="18"/>
      <c r="B104" s="104"/>
      <c r="C104" s="209"/>
      <c r="D104" s="209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Z104" s="104"/>
      <c r="AA104" s="104"/>
      <c r="AB104" s="104"/>
      <c r="AC104" s="104"/>
      <c r="AD104" s="104"/>
      <c r="AE104" s="104"/>
      <c r="AF104" s="105"/>
    </row>
    <row r="105" spans="1:32" s="103" customFormat="1">
      <c r="A105" s="18"/>
      <c r="B105" s="104"/>
      <c r="C105" s="209"/>
      <c r="D105" s="209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Z105" s="104"/>
      <c r="AA105" s="104"/>
      <c r="AB105" s="104"/>
      <c r="AC105" s="104"/>
      <c r="AD105" s="104"/>
      <c r="AE105" s="104"/>
      <c r="AF105" s="105"/>
    </row>
    <row r="106" spans="1:32" s="103" customFormat="1">
      <c r="A106" s="18"/>
      <c r="B106" s="104"/>
      <c r="C106" s="209"/>
      <c r="D106" s="209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Z106" s="104"/>
      <c r="AA106" s="104"/>
      <c r="AB106" s="104"/>
      <c r="AC106" s="104"/>
      <c r="AD106" s="104"/>
      <c r="AE106" s="104"/>
      <c r="AF106" s="105"/>
    </row>
    <row r="107" spans="1:32" s="103" customFormat="1">
      <c r="A107" s="18"/>
      <c r="B107" s="104"/>
      <c r="C107" s="209"/>
      <c r="D107" s="209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Z107" s="104"/>
      <c r="AA107" s="104"/>
      <c r="AB107" s="104"/>
      <c r="AC107" s="104"/>
      <c r="AD107" s="104"/>
      <c r="AE107" s="104"/>
      <c r="AF107" s="105"/>
    </row>
    <row r="108" spans="1:32" s="103" customFormat="1">
      <c r="A108" s="18"/>
      <c r="B108" s="104"/>
      <c r="C108" s="209"/>
      <c r="D108" s="209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Z108" s="104"/>
      <c r="AA108" s="104"/>
      <c r="AB108" s="104"/>
      <c r="AC108" s="104"/>
      <c r="AD108" s="104"/>
      <c r="AE108" s="104"/>
      <c r="AF108" s="105"/>
    </row>
    <row r="109" spans="1:32" s="103" customFormat="1">
      <c r="A109" s="18"/>
      <c r="B109" s="104"/>
      <c r="C109" s="209"/>
      <c r="D109" s="209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Z109" s="104"/>
      <c r="AA109" s="104"/>
      <c r="AB109" s="104"/>
      <c r="AC109" s="104"/>
      <c r="AD109" s="104"/>
      <c r="AE109" s="104"/>
      <c r="AF109" s="105"/>
    </row>
    <row r="110" spans="1:32" s="103" customFormat="1">
      <c r="A110" s="18"/>
      <c r="B110" s="104"/>
      <c r="C110" s="209"/>
      <c r="D110" s="209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Z110" s="104"/>
      <c r="AA110" s="104"/>
      <c r="AB110" s="104"/>
      <c r="AC110" s="104"/>
      <c r="AD110" s="104"/>
      <c r="AE110" s="104"/>
      <c r="AF110" s="105"/>
    </row>
    <row r="111" spans="1:32" s="103" customFormat="1">
      <c r="A111" s="18"/>
      <c r="B111" s="104"/>
      <c r="C111" s="209"/>
      <c r="D111" s="209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Z111" s="104"/>
      <c r="AA111" s="104"/>
      <c r="AB111" s="104"/>
      <c r="AC111" s="104"/>
      <c r="AD111" s="104"/>
      <c r="AE111" s="104"/>
      <c r="AF111" s="105"/>
    </row>
    <row r="112" spans="1:32" s="103" customFormat="1">
      <c r="A112" s="18"/>
      <c r="B112" s="104"/>
      <c r="C112" s="209"/>
      <c r="D112" s="209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Z112" s="104"/>
      <c r="AA112" s="104"/>
      <c r="AB112" s="104"/>
      <c r="AC112" s="104"/>
      <c r="AD112" s="104"/>
      <c r="AE112" s="104"/>
      <c r="AF112" s="105"/>
    </row>
    <row r="113" spans="1:32" s="103" customFormat="1">
      <c r="A113" s="18"/>
      <c r="B113" s="104"/>
      <c r="C113" s="209"/>
      <c r="D113" s="209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Z113" s="104"/>
      <c r="AA113" s="104"/>
      <c r="AB113" s="104"/>
      <c r="AC113" s="104"/>
      <c r="AD113" s="104"/>
      <c r="AE113" s="104"/>
      <c r="AF113" s="105"/>
    </row>
    <row r="114" spans="1:32" s="103" customFormat="1">
      <c r="A114" s="18"/>
      <c r="B114" s="104"/>
      <c r="C114" s="209"/>
      <c r="D114" s="209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Z114" s="104"/>
      <c r="AA114" s="104"/>
      <c r="AB114" s="104"/>
      <c r="AC114" s="104"/>
      <c r="AD114" s="104"/>
      <c r="AE114" s="104"/>
      <c r="AF114" s="105"/>
    </row>
    <row r="115" spans="1:32" s="103" customFormat="1">
      <c r="A115" s="18"/>
      <c r="B115" s="104"/>
      <c r="C115" s="209"/>
      <c r="D115" s="209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Z115" s="104"/>
      <c r="AA115" s="104"/>
      <c r="AB115" s="104"/>
      <c r="AC115" s="104"/>
      <c r="AD115" s="104"/>
      <c r="AE115" s="104"/>
      <c r="AF115" s="105"/>
    </row>
    <row r="116" spans="1:32" s="103" customFormat="1">
      <c r="A116" s="18"/>
      <c r="B116" s="104"/>
      <c r="C116" s="209"/>
      <c r="D116" s="209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Z116" s="104"/>
      <c r="AA116" s="104"/>
      <c r="AB116" s="104"/>
      <c r="AC116" s="104"/>
      <c r="AD116" s="104"/>
      <c r="AE116" s="104"/>
      <c r="AF116" s="105"/>
    </row>
    <row r="117" spans="1:32" s="103" customFormat="1">
      <c r="A117" s="18"/>
      <c r="B117" s="104"/>
      <c r="C117" s="209"/>
      <c r="D117" s="209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Z117" s="104"/>
      <c r="AA117" s="104"/>
      <c r="AB117" s="104"/>
      <c r="AC117" s="104"/>
      <c r="AD117" s="104"/>
      <c r="AE117" s="104"/>
      <c r="AF117" s="105"/>
    </row>
    <row r="118" spans="1:32" s="103" customFormat="1">
      <c r="A118" s="18"/>
      <c r="B118" s="104"/>
      <c r="C118" s="209"/>
      <c r="D118" s="209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Z118" s="104"/>
      <c r="AA118" s="104"/>
      <c r="AB118" s="104"/>
      <c r="AC118" s="104"/>
      <c r="AD118" s="104"/>
      <c r="AE118" s="104"/>
      <c r="AF118" s="105"/>
    </row>
    <row r="119" spans="1:32" s="103" customFormat="1">
      <c r="A119" s="18"/>
      <c r="B119" s="104"/>
      <c r="C119" s="209"/>
      <c r="D119" s="209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Z119" s="104"/>
      <c r="AA119" s="104"/>
      <c r="AB119" s="104"/>
      <c r="AC119" s="104"/>
      <c r="AD119" s="104"/>
      <c r="AE119" s="104"/>
      <c r="AF119" s="105"/>
    </row>
    <row r="120" spans="1:32" s="103" customFormat="1">
      <c r="A120" s="18"/>
      <c r="B120" s="104"/>
      <c r="C120" s="209"/>
      <c r="D120" s="209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Z120" s="104"/>
      <c r="AA120" s="104"/>
      <c r="AB120" s="104"/>
      <c r="AC120" s="104"/>
      <c r="AD120" s="104"/>
      <c r="AE120" s="104"/>
      <c r="AF120" s="105"/>
    </row>
    <row r="121" spans="1:32" s="103" customFormat="1">
      <c r="A121" s="18"/>
      <c r="B121" s="104"/>
      <c r="C121" s="209"/>
      <c r="D121" s="209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Z121" s="104"/>
      <c r="AA121" s="104"/>
      <c r="AB121" s="104"/>
      <c r="AC121" s="104"/>
      <c r="AD121" s="104"/>
      <c r="AE121" s="104"/>
      <c r="AF121" s="105"/>
    </row>
    <row r="122" spans="1:32" s="103" customFormat="1">
      <c r="A122" s="18"/>
      <c r="B122" s="104"/>
      <c r="C122" s="209"/>
      <c r="D122" s="209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Z122" s="104"/>
      <c r="AA122" s="104"/>
      <c r="AB122" s="104"/>
      <c r="AC122" s="104"/>
      <c r="AD122" s="104"/>
      <c r="AE122" s="104"/>
      <c r="AF122" s="105"/>
    </row>
    <row r="123" spans="1:32" s="103" customFormat="1">
      <c r="A123" s="18"/>
      <c r="B123" s="104"/>
      <c r="C123" s="209"/>
      <c r="D123" s="209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Z123" s="104"/>
      <c r="AA123" s="104"/>
      <c r="AB123" s="104"/>
      <c r="AC123" s="104"/>
      <c r="AD123" s="104"/>
      <c r="AE123" s="104"/>
      <c r="AF123" s="105"/>
    </row>
    <row r="124" spans="1:32" s="103" customFormat="1">
      <c r="A124" s="18"/>
      <c r="B124" s="104"/>
      <c r="C124" s="209"/>
      <c r="D124" s="209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Z124" s="104"/>
      <c r="AA124" s="104"/>
      <c r="AB124" s="104"/>
      <c r="AC124" s="104"/>
      <c r="AD124" s="104"/>
      <c r="AE124" s="104"/>
      <c r="AF124" s="105"/>
    </row>
    <row r="125" spans="1:32" s="103" customFormat="1">
      <c r="A125" s="18"/>
      <c r="B125" s="104"/>
      <c r="C125" s="209"/>
      <c r="D125" s="209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Z125" s="104"/>
      <c r="AA125" s="104"/>
      <c r="AB125" s="104"/>
      <c r="AC125" s="104"/>
      <c r="AD125" s="104"/>
      <c r="AE125" s="104"/>
      <c r="AF125" s="105"/>
    </row>
    <row r="126" spans="1:32" s="103" customFormat="1">
      <c r="A126" s="18"/>
      <c r="B126" s="104"/>
      <c r="C126" s="209"/>
      <c r="D126" s="209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Z126" s="104"/>
      <c r="AA126" s="104"/>
      <c r="AB126" s="104"/>
      <c r="AC126" s="104"/>
      <c r="AD126" s="104"/>
      <c r="AE126" s="104"/>
      <c r="AF126" s="105"/>
    </row>
    <row r="127" spans="1:32" s="103" customFormat="1">
      <c r="A127" s="18"/>
      <c r="B127" s="104"/>
      <c r="C127" s="209"/>
      <c r="D127" s="209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Z127" s="104"/>
      <c r="AA127" s="104"/>
      <c r="AB127" s="104"/>
      <c r="AC127" s="104"/>
      <c r="AD127" s="104"/>
      <c r="AE127" s="104"/>
      <c r="AF127" s="105"/>
    </row>
    <row r="128" spans="1:32" s="103" customFormat="1">
      <c r="A128" s="18"/>
      <c r="B128" s="104"/>
      <c r="C128" s="209"/>
      <c r="D128" s="209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Z128" s="104"/>
      <c r="AA128" s="104"/>
      <c r="AB128" s="104"/>
      <c r="AC128" s="104"/>
      <c r="AD128" s="104"/>
      <c r="AE128" s="104"/>
      <c r="AF128" s="105"/>
    </row>
    <row r="129" spans="1:32" s="103" customFormat="1">
      <c r="A129" s="18"/>
      <c r="B129" s="104"/>
      <c r="C129" s="209"/>
      <c r="D129" s="209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Z129" s="104"/>
      <c r="AA129" s="104"/>
      <c r="AB129" s="104"/>
      <c r="AC129" s="104"/>
      <c r="AD129" s="104"/>
      <c r="AE129" s="104"/>
      <c r="AF129" s="105"/>
    </row>
    <row r="130" spans="1:32" s="103" customFormat="1">
      <c r="A130" s="18"/>
      <c r="B130" s="104"/>
      <c r="C130" s="209"/>
      <c r="D130" s="209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Z130" s="104"/>
      <c r="AA130" s="104"/>
      <c r="AB130" s="104"/>
      <c r="AC130" s="104"/>
      <c r="AD130" s="104"/>
      <c r="AE130" s="104"/>
      <c r="AF130" s="105"/>
    </row>
    <row r="131" spans="1:32" s="103" customFormat="1">
      <c r="A131" s="18"/>
      <c r="B131" s="104"/>
      <c r="C131" s="209"/>
      <c r="D131" s="209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Z131" s="104"/>
      <c r="AA131" s="104"/>
      <c r="AB131" s="104"/>
      <c r="AC131" s="104"/>
      <c r="AD131" s="104"/>
      <c r="AE131" s="104"/>
      <c r="AF131" s="105"/>
    </row>
    <row r="132" spans="1:32" s="103" customFormat="1">
      <c r="A132" s="18"/>
      <c r="B132" s="104"/>
      <c r="C132" s="209"/>
      <c r="D132" s="209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Z132" s="104"/>
      <c r="AA132" s="104"/>
      <c r="AB132" s="104"/>
      <c r="AC132" s="104"/>
      <c r="AD132" s="104"/>
      <c r="AE132" s="104"/>
      <c r="AF132" s="105"/>
    </row>
    <row r="133" spans="1:32" s="103" customFormat="1">
      <c r="A133" s="18"/>
      <c r="B133" s="104"/>
      <c r="C133" s="209"/>
      <c r="D133" s="209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Z133" s="104"/>
      <c r="AA133" s="104"/>
      <c r="AB133" s="104"/>
      <c r="AC133" s="104"/>
      <c r="AD133" s="104"/>
      <c r="AE133" s="104"/>
      <c r="AF133" s="105"/>
    </row>
    <row r="134" spans="1:32" s="103" customFormat="1">
      <c r="A134" s="18"/>
      <c r="B134" s="104"/>
      <c r="C134" s="209"/>
      <c r="D134" s="209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Z134" s="104"/>
      <c r="AA134" s="104"/>
      <c r="AB134" s="104"/>
      <c r="AC134" s="104"/>
      <c r="AD134" s="104"/>
      <c r="AE134" s="104"/>
      <c r="AF134" s="105"/>
    </row>
    <row r="135" spans="1:32" s="103" customFormat="1">
      <c r="A135" s="18"/>
      <c r="B135" s="104"/>
      <c r="C135" s="209"/>
      <c r="D135" s="209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Z135" s="104"/>
      <c r="AA135" s="104"/>
      <c r="AB135" s="104"/>
      <c r="AC135" s="104"/>
      <c r="AD135" s="104"/>
      <c r="AE135" s="104"/>
      <c r="AF135" s="105"/>
    </row>
    <row r="136" spans="1:32" s="103" customFormat="1">
      <c r="A136" s="18"/>
      <c r="B136" s="104"/>
      <c r="C136" s="209"/>
      <c r="D136" s="209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Z136" s="104"/>
      <c r="AA136" s="104"/>
      <c r="AB136" s="104"/>
      <c r="AC136" s="104"/>
      <c r="AD136" s="104"/>
      <c r="AE136" s="104"/>
      <c r="AF136" s="105"/>
    </row>
    <row r="137" spans="1:32" s="103" customFormat="1">
      <c r="A137" s="18"/>
      <c r="B137" s="104"/>
      <c r="C137" s="209"/>
      <c r="D137" s="209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Z137" s="104"/>
      <c r="AA137" s="104"/>
      <c r="AB137" s="104"/>
      <c r="AC137" s="104"/>
      <c r="AD137" s="104"/>
      <c r="AE137" s="104"/>
      <c r="AF137" s="105"/>
    </row>
    <row r="138" spans="1:32" s="103" customFormat="1">
      <c r="A138" s="18"/>
      <c r="B138" s="104"/>
      <c r="C138" s="209"/>
      <c r="D138" s="209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Z138" s="104"/>
      <c r="AA138" s="104"/>
      <c r="AB138" s="104"/>
      <c r="AC138" s="104"/>
      <c r="AD138" s="104"/>
      <c r="AE138" s="104"/>
      <c r="AF138" s="105"/>
    </row>
    <row r="139" spans="1:32" s="103" customFormat="1">
      <c r="A139" s="18"/>
      <c r="B139" s="104"/>
      <c r="C139" s="209"/>
      <c r="D139" s="209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Z139" s="104"/>
      <c r="AA139" s="104"/>
      <c r="AB139" s="104"/>
      <c r="AC139" s="104"/>
      <c r="AD139" s="104"/>
      <c r="AE139" s="104"/>
      <c r="AF139" s="105"/>
    </row>
    <row r="140" spans="1:32" s="103" customFormat="1">
      <c r="A140" s="18"/>
      <c r="B140" s="104"/>
      <c r="C140" s="209"/>
      <c r="D140" s="209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Z140" s="104"/>
      <c r="AA140" s="104"/>
      <c r="AB140" s="104"/>
      <c r="AC140" s="104"/>
      <c r="AD140" s="104"/>
      <c r="AE140" s="104"/>
      <c r="AF140" s="105"/>
    </row>
    <row r="141" spans="1:32" s="103" customFormat="1">
      <c r="A141" s="18"/>
      <c r="B141" s="104"/>
      <c r="C141" s="209"/>
      <c r="D141" s="209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Z141" s="104"/>
      <c r="AA141" s="104"/>
      <c r="AB141" s="104"/>
      <c r="AC141" s="104"/>
      <c r="AD141" s="104"/>
      <c r="AE141" s="104"/>
      <c r="AF141" s="105"/>
    </row>
    <row r="142" spans="1:32" s="103" customFormat="1">
      <c r="A142" s="18"/>
      <c r="B142" s="104"/>
      <c r="C142" s="209"/>
      <c r="D142" s="209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Z142" s="104"/>
      <c r="AA142" s="104"/>
      <c r="AB142" s="104"/>
      <c r="AC142" s="104"/>
      <c r="AD142" s="104"/>
      <c r="AE142" s="104"/>
      <c r="AF142" s="105"/>
    </row>
    <row r="143" spans="1:32" s="103" customFormat="1">
      <c r="A143" s="18"/>
      <c r="B143" s="104"/>
      <c r="C143" s="209"/>
      <c r="D143" s="209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Z143" s="104"/>
      <c r="AA143" s="104"/>
      <c r="AB143" s="104"/>
      <c r="AC143" s="104"/>
      <c r="AD143" s="104"/>
      <c r="AE143" s="104"/>
      <c r="AF143" s="105"/>
    </row>
    <row r="144" spans="1:32" s="103" customFormat="1">
      <c r="A144" s="18"/>
      <c r="B144" s="104"/>
      <c r="C144" s="209"/>
      <c r="D144" s="209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Z144" s="104"/>
      <c r="AA144" s="104"/>
      <c r="AB144" s="104"/>
      <c r="AC144" s="104"/>
      <c r="AD144" s="104"/>
      <c r="AE144" s="104"/>
      <c r="AF144" s="105"/>
    </row>
    <row r="145" spans="1:32" s="103" customFormat="1">
      <c r="A145" s="18"/>
      <c r="B145" s="104"/>
      <c r="C145" s="209"/>
      <c r="D145" s="209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Z145" s="104"/>
      <c r="AA145" s="104"/>
      <c r="AB145" s="104"/>
      <c r="AC145" s="104"/>
      <c r="AD145" s="104"/>
      <c r="AE145" s="104"/>
      <c r="AF145" s="105"/>
    </row>
    <row r="146" spans="1:32" s="103" customFormat="1">
      <c r="A146" s="18"/>
      <c r="B146" s="104"/>
      <c r="C146" s="209"/>
      <c r="D146" s="209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Z146" s="104"/>
      <c r="AA146" s="104"/>
      <c r="AB146" s="104"/>
      <c r="AC146" s="104"/>
      <c r="AD146" s="104"/>
      <c r="AE146" s="104"/>
      <c r="AF146" s="105"/>
    </row>
    <row r="147" spans="1:32" s="103" customFormat="1">
      <c r="A147" s="18"/>
      <c r="B147" s="104"/>
      <c r="C147" s="209"/>
      <c r="D147" s="209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Z147" s="104"/>
      <c r="AA147" s="104"/>
      <c r="AB147" s="104"/>
      <c r="AC147" s="104"/>
      <c r="AD147" s="104"/>
      <c r="AE147" s="104"/>
      <c r="AF147" s="105"/>
    </row>
    <row r="148" spans="1:32" s="103" customFormat="1">
      <c r="A148" s="18"/>
      <c r="B148" s="104"/>
      <c r="C148" s="209"/>
      <c r="D148" s="209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Z148" s="104"/>
      <c r="AA148" s="104"/>
      <c r="AB148" s="104"/>
      <c r="AC148" s="104"/>
      <c r="AD148" s="104"/>
      <c r="AE148" s="104"/>
      <c r="AF148" s="105"/>
    </row>
    <row r="149" spans="1:32" s="103" customFormat="1">
      <c r="A149" s="18"/>
      <c r="B149" s="104"/>
      <c r="C149" s="209"/>
      <c r="D149" s="209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Z149" s="104"/>
      <c r="AA149" s="104"/>
      <c r="AB149" s="104"/>
      <c r="AC149" s="104"/>
      <c r="AD149" s="104"/>
      <c r="AE149" s="104"/>
      <c r="AF149" s="105"/>
    </row>
    <row r="150" spans="1:32" s="103" customFormat="1">
      <c r="A150" s="18"/>
      <c r="B150" s="104"/>
      <c r="C150" s="209"/>
      <c r="D150" s="209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Z150" s="104"/>
      <c r="AA150" s="104"/>
      <c r="AB150" s="104"/>
      <c r="AC150" s="104"/>
      <c r="AD150" s="104"/>
      <c r="AE150" s="104"/>
      <c r="AF150" s="105"/>
    </row>
    <row r="151" spans="1:32" s="103" customFormat="1">
      <c r="A151" s="18"/>
      <c r="B151" s="104"/>
      <c r="C151" s="209"/>
      <c r="D151" s="209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Z151" s="104"/>
      <c r="AA151" s="104"/>
      <c r="AB151" s="104"/>
      <c r="AC151" s="104"/>
      <c r="AD151" s="104"/>
      <c r="AE151" s="104"/>
      <c r="AF151" s="105"/>
    </row>
    <row r="152" spans="1:32" s="103" customFormat="1">
      <c r="A152" s="18"/>
      <c r="B152" s="104"/>
      <c r="C152" s="209"/>
      <c r="D152" s="209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Z152" s="104"/>
      <c r="AA152" s="104"/>
      <c r="AB152" s="104"/>
      <c r="AC152" s="104"/>
      <c r="AD152" s="104"/>
      <c r="AE152" s="104"/>
      <c r="AF152" s="105"/>
    </row>
    <row r="153" spans="1:32" s="103" customFormat="1">
      <c r="A153" s="18"/>
      <c r="B153" s="104"/>
      <c r="C153" s="209"/>
      <c r="D153" s="209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Z153" s="104"/>
      <c r="AA153" s="104"/>
      <c r="AB153" s="104"/>
      <c r="AC153" s="104"/>
      <c r="AD153" s="104"/>
      <c r="AE153" s="104"/>
      <c r="AF153" s="105"/>
    </row>
    <row r="154" spans="1:32" s="103" customFormat="1">
      <c r="A154" s="18"/>
      <c r="B154" s="104"/>
      <c r="C154" s="209"/>
      <c r="D154" s="209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Z154" s="104"/>
      <c r="AA154" s="104"/>
      <c r="AB154" s="104"/>
      <c r="AC154" s="104"/>
      <c r="AD154" s="104"/>
      <c r="AE154" s="104"/>
      <c r="AF154" s="105"/>
    </row>
    <row r="155" spans="1:32" s="103" customFormat="1">
      <c r="A155" s="18"/>
      <c r="B155" s="104"/>
      <c r="C155" s="209"/>
      <c r="D155" s="209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Z155" s="104"/>
      <c r="AA155" s="104"/>
      <c r="AB155" s="104"/>
      <c r="AC155" s="104"/>
      <c r="AD155" s="104"/>
      <c r="AE155" s="104"/>
      <c r="AF155" s="105"/>
    </row>
    <row r="156" spans="1:32" s="103" customFormat="1">
      <c r="A156" s="18"/>
      <c r="B156" s="104"/>
      <c r="C156" s="209"/>
      <c r="D156" s="209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Z156" s="104"/>
      <c r="AA156" s="104"/>
      <c r="AB156" s="104"/>
      <c r="AC156" s="104"/>
      <c r="AD156" s="104"/>
      <c r="AE156" s="104"/>
      <c r="AF156" s="105"/>
    </row>
    <row r="157" spans="1:32" s="103" customFormat="1">
      <c r="A157" s="18"/>
      <c r="B157" s="104"/>
      <c r="C157" s="209"/>
      <c r="D157" s="209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Z157" s="104"/>
      <c r="AA157" s="104"/>
      <c r="AB157" s="104"/>
      <c r="AC157" s="104"/>
      <c r="AD157" s="104"/>
      <c r="AE157" s="104"/>
      <c r="AF157" s="105"/>
    </row>
    <row r="158" spans="1:32" s="103" customFormat="1">
      <c r="A158" s="18"/>
      <c r="B158" s="104"/>
      <c r="C158" s="209"/>
      <c r="D158" s="209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Z158" s="104"/>
      <c r="AA158" s="104"/>
      <c r="AB158" s="104"/>
      <c r="AC158" s="104"/>
      <c r="AD158" s="104"/>
      <c r="AE158" s="104"/>
      <c r="AF158" s="105"/>
    </row>
    <row r="159" spans="1:32" s="103" customFormat="1">
      <c r="A159" s="18"/>
      <c r="B159" s="104"/>
      <c r="C159" s="209"/>
      <c r="D159" s="209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Z159" s="104"/>
      <c r="AA159" s="104"/>
      <c r="AB159" s="104"/>
      <c r="AC159" s="104"/>
      <c r="AD159" s="104"/>
      <c r="AE159" s="104"/>
      <c r="AF159" s="105"/>
    </row>
    <row r="160" spans="1:32" s="103" customFormat="1">
      <c r="A160" s="18"/>
      <c r="B160" s="104"/>
      <c r="C160" s="209"/>
      <c r="D160" s="209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Z160" s="104"/>
      <c r="AA160" s="104"/>
      <c r="AB160" s="104"/>
      <c r="AC160" s="104"/>
      <c r="AD160" s="104"/>
      <c r="AE160" s="104"/>
      <c r="AF160" s="105"/>
    </row>
    <row r="161" spans="1:32" s="103" customFormat="1">
      <c r="A161" s="18"/>
      <c r="B161" s="104"/>
      <c r="C161" s="209"/>
      <c r="D161" s="209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Z161" s="104"/>
      <c r="AA161" s="104"/>
      <c r="AB161" s="104"/>
      <c r="AC161" s="104"/>
      <c r="AD161" s="104"/>
      <c r="AE161" s="104"/>
      <c r="AF161" s="105"/>
    </row>
    <row r="162" spans="1:32" s="103" customFormat="1">
      <c r="A162" s="18"/>
      <c r="B162" s="104"/>
      <c r="C162" s="209"/>
      <c r="D162" s="209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Z162" s="104"/>
      <c r="AA162" s="104"/>
      <c r="AB162" s="104"/>
      <c r="AC162" s="104"/>
      <c r="AD162" s="104"/>
      <c r="AE162" s="104"/>
      <c r="AF162" s="105"/>
    </row>
    <row r="163" spans="1:32" s="103" customFormat="1">
      <c r="A163" s="18"/>
      <c r="B163" s="104"/>
      <c r="C163" s="209"/>
      <c r="D163" s="209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Z163" s="104"/>
      <c r="AA163" s="104"/>
      <c r="AB163" s="104"/>
      <c r="AC163" s="104"/>
      <c r="AD163" s="104"/>
      <c r="AE163" s="104"/>
      <c r="AF163" s="105"/>
    </row>
    <row r="164" spans="1:32" s="103" customFormat="1">
      <c r="A164" s="18"/>
      <c r="B164" s="104"/>
      <c r="C164" s="209"/>
      <c r="D164" s="209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Z164" s="104"/>
      <c r="AA164" s="104"/>
      <c r="AB164" s="104"/>
      <c r="AC164" s="104"/>
      <c r="AD164" s="104"/>
      <c r="AE164" s="104"/>
      <c r="AF164" s="105"/>
    </row>
    <row r="165" spans="1:32" s="103" customFormat="1">
      <c r="A165" s="18"/>
      <c r="B165" s="104"/>
      <c r="C165" s="209"/>
      <c r="D165" s="209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Z165" s="104"/>
      <c r="AA165" s="104"/>
      <c r="AB165" s="104"/>
      <c r="AC165" s="104"/>
      <c r="AD165" s="104"/>
      <c r="AE165" s="104"/>
      <c r="AF165" s="105"/>
    </row>
    <row r="166" spans="1:32" s="103" customFormat="1">
      <c r="A166" s="18"/>
      <c r="B166" s="104"/>
      <c r="C166" s="209"/>
      <c r="D166" s="209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Z166" s="104"/>
      <c r="AA166" s="104"/>
      <c r="AB166" s="104"/>
      <c r="AC166" s="104"/>
      <c r="AD166" s="104"/>
      <c r="AE166" s="104"/>
      <c r="AF166" s="105"/>
    </row>
    <row r="167" spans="1:32" s="103" customFormat="1">
      <c r="A167" s="18"/>
      <c r="B167" s="104"/>
      <c r="C167" s="209"/>
      <c r="D167" s="209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Z167" s="104"/>
      <c r="AA167" s="104"/>
      <c r="AB167" s="104"/>
      <c r="AC167" s="104"/>
      <c r="AD167" s="104"/>
      <c r="AE167" s="104"/>
      <c r="AF167" s="105"/>
    </row>
    <row r="168" spans="1:32" s="103" customFormat="1">
      <c r="A168" s="18"/>
      <c r="B168" s="104"/>
      <c r="C168" s="209"/>
      <c r="D168" s="209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Z168" s="104"/>
      <c r="AA168" s="104"/>
      <c r="AB168" s="104"/>
      <c r="AC168" s="104"/>
      <c r="AD168" s="104"/>
      <c r="AE168" s="104"/>
      <c r="AF168" s="105"/>
    </row>
    <row r="169" spans="1:32" s="103" customFormat="1">
      <c r="A169" s="18"/>
      <c r="B169" s="104"/>
      <c r="C169" s="209"/>
      <c r="D169" s="209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Z169" s="104"/>
      <c r="AA169" s="104"/>
      <c r="AB169" s="104"/>
      <c r="AC169" s="104"/>
      <c r="AD169" s="104"/>
      <c r="AE169" s="104"/>
      <c r="AF169" s="105"/>
    </row>
    <row r="170" spans="1:32" s="103" customFormat="1">
      <c r="A170" s="18"/>
      <c r="B170" s="104"/>
      <c r="C170" s="209"/>
      <c r="D170" s="209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Z170" s="104"/>
      <c r="AA170" s="104"/>
      <c r="AB170" s="104"/>
      <c r="AC170" s="104"/>
      <c r="AD170" s="104"/>
      <c r="AE170" s="104"/>
      <c r="AF170" s="105"/>
    </row>
    <row r="171" spans="1:32" s="103" customFormat="1">
      <c r="A171" s="18"/>
      <c r="B171" s="104"/>
      <c r="C171" s="209"/>
      <c r="D171" s="209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Z171" s="104"/>
      <c r="AA171" s="104"/>
      <c r="AB171" s="104"/>
      <c r="AC171" s="104"/>
      <c r="AD171" s="104"/>
      <c r="AE171" s="104"/>
      <c r="AF171" s="105"/>
    </row>
    <row r="172" spans="1:32" s="103" customFormat="1">
      <c r="A172" s="18"/>
      <c r="B172" s="104"/>
      <c r="C172" s="209"/>
      <c r="D172" s="209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Z172" s="104"/>
      <c r="AA172" s="104"/>
      <c r="AB172" s="104"/>
      <c r="AC172" s="104"/>
      <c r="AD172" s="104"/>
      <c r="AE172" s="104"/>
      <c r="AF172" s="105"/>
    </row>
  </sheetData>
  <mergeCells count="10">
    <mergeCell ref="A1:S1"/>
    <mergeCell ref="A3:A5"/>
    <mergeCell ref="E3:R3"/>
    <mergeCell ref="E4:N4"/>
    <mergeCell ref="A23:E23"/>
    <mergeCell ref="B3:D4"/>
    <mergeCell ref="A22:E22"/>
    <mergeCell ref="P2:S2"/>
    <mergeCell ref="O4:R4"/>
    <mergeCell ref="S3:S4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58" firstPageNumber="314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5"/>
  <sheetViews>
    <sheetView view="pageBreakPreview" topLeftCell="A4" zoomScale="85" zoomScaleSheetLayoutView="75" workbookViewId="0">
      <selection activeCell="R18" sqref="R18"/>
    </sheetView>
  </sheetViews>
  <sheetFormatPr defaultRowHeight="16.5"/>
  <cols>
    <col min="1" max="1" width="9.77734375" style="122" customWidth="1"/>
    <col min="2" max="6" width="14.109375" style="550" customWidth="1"/>
    <col min="7" max="8" width="8.44140625" style="106" customWidth="1"/>
    <col min="9" max="9" width="10" style="107" customWidth="1"/>
    <col min="10" max="11" width="8.44140625" style="107" customWidth="1"/>
    <col min="12" max="12" width="8.44140625" style="108" customWidth="1"/>
    <col min="13" max="15" width="10.6640625" style="108" customWidth="1"/>
    <col min="16" max="16384" width="8.88671875" style="109"/>
  </cols>
  <sheetData>
    <row r="1" spans="1:31" s="110" customFormat="1" ht="54.95" customHeight="1">
      <c r="A1" s="933" t="s">
        <v>702</v>
      </c>
      <c r="B1" s="934"/>
      <c r="C1" s="934"/>
      <c r="D1" s="934"/>
      <c r="E1" s="934"/>
      <c r="F1" s="934"/>
      <c r="G1" s="933" t="s">
        <v>703</v>
      </c>
      <c r="H1" s="934"/>
      <c r="I1" s="934"/>
      <c r="J1" s="934"/>
      <c r="K1" s="934"/>
      <c r="L1" s="934"/>
      <c r="M1" s="934"/>
      <c r="N1" s="934"/>
      <c r="O1" s="934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s="111" customFormat="1" ht="21" customHeight="1" thickBot="1">
      <c r="B2" s="652"/>
      <c r="C2" s="652"/>
      <c r="D2" s="652"/>
      <c r="E2" s="652"/>
      <c r="F2" s="593" t="s">
        <v>562</v>
      </c>
      <c r="G2" s="316"/>
      <c r="H2" s="317"/>
      <c r="I2" s="316"/>
      <c r="J2" s="316"/>
      <c r="K2" s="944" t="s">
        <v>561</v>
      </c>
      <c r="L2" s="928"/>
      <c r="M2" s="928"/>
      <c r="N2" s="928"/>
      <c r="O2" s="92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s="652" customFormat="1" ht="27.75" customHeight="1">
      <c r="A3" s="978" t="s">
        <v>21</v>
      </c>
      <c r="B3" s="987" t="s">
        <v>550</v>
      </c>
      <c r="C3" s="988"/>
      <c r="D3" s="988"/>
      <c r="E3" s="988"/>
      <c r="F3" s="989"/>
      <c r="G3" s="987" t="s">
        <v>551</v>
      </c>
      <c r="H3" s="988"/>
      <c r="I3" s="988"/>
      <c r="J3" s="988"/>
      <c r="K3" s="988"/>
      <c r="L3" s="988"/>
      <c r="M3" s="988"/>
      <c r="N3" s="988"/>
      <c r="O3" s="988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</row>
    <row r="4" spans="1:31" s="652" customFormat="1" ht="27.75" customHeight="1">
      <c r="A4" s="979"/>
      <c r="B4" s="981" t="s">
        <v>142</v>
      </c>
      <c r="C4" s="983" t="s">
        <v>557</v>
      </c>
      <c r="D4" s="983" t="s">
        <v>558</v>
      </c>
      <c r="E4" s="983" t="s">
        <v>559</v>
      </c>
      <c r="F4" s="991" t="s">
        <v>560</v>
      </c>
      <c r="G4" s="992" t="s">
        <v>552</v>
      </c>
      <c r="H4" s="992" t="s">
        <v>553</v>
      </c>
      <c r="I4" s="992" t="s">
        <v>563</v>
      </c>
      <c r="J4" s="985" t="s">
        <v>554</v>
      </c>
      <c r="K4" s="985" t="s">
        <v>555</v>
      </c>
      <c r="L4" s="985" t="s">
        <v>556</v>
      </c>
      <c r="M4" s="985" t="s">
        <v>564</v>
      </c>
      <c r="N4" s="990" t="s">
        <v>565</v>
      </c>
      <c r="O4" s="985" t="s">
        <v>566</v>
      </c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</row>
    <row r="5" spans="1:31" s="112" customFormat="1" ht="36" customHeight="1">
      <c r="A5" s="980"/>
      <c r="B5" s="982"/>
      <c r="C5" s="984"/>
      <c r="D5" s="984"/>
      <c r="E5" s="984"/>
      <c r="F5" s="949"/>
      <c r="G5" s="982"/>
      <c r="H5" s="993"/>
      <c r="I5" s="993"/>
      <c r="J5" s="986"/>
      <c r="K5" s="986"/>
      <c r="L5" s="986"/>
      <c r="M5" s="986"/>
      <c r="N5" s="986"/>
      <c r="O5" s="986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s="113" customFormat="1" ht="24.95" customHeight="1">
      <c r="A6" s="295">
        <v>2015</v>
      </c>
      <c r="B6" s="8" t="s">
        <v>517</v>
      </c>
      <c r="C6" s="8" t="s">
        <v>516</v>
      </c>
      <c r="D6" s="8" t="s">
        <v>516</v>
      </c>
      <c r="E6" s="8" t="s">
        <v>517</v>
      </c>
      <c r="F6" s="8" t="s">
        <v>516</v>
      </c>
      <c r="G6" s="296">
        <v>58</v>
      </c>
      <c r="H6" s="298">
        <v>24</v>
      </c>
      <c r="I6" s="298" t="s">
        <v>0</v>
      </c>
      <c r="J6" s="298">
        <v>4</v>
      </c>
      <c r="K6" s="298">
        <v>5</v>
      </c>
      <c r="L6" s="298">
        <v>1</v>
      </c>
      <c r="M6" s="675">
        <v>24</v>
      </c>
      <c r="N6" s="675" t="s">
        <v>515</v>
      </c>
      <c r="O6" s="298" t="s">
        <v>515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429" customFormat="1" ht="24.95" customHeight="1">
      <c r="A7" s="295">
        <v>2016</v>
      </c>
      <c r="B7" s="8" t="s">
        <v>516</v>
      </c>
      <c r="C7" s="8" t="s">
        <v>515</v>
      </c>
      <c r="D7" s="8" t="s">
        <v>516</v>
      </c>
      <c r="E7" s="8" t="s">
        <v>515</v>
      </c>
      <c r="F7" s="8" t="s">
        <v>517</v>
      </c>
      <c r="G7" s="296">
        <v>59</v>
      </c>
      <c r="H7" s="298">
        <v>23</v>
      </c>
      <c r="I7" s="298">
        <v>1</v>
      </c>
      <c r="J7" s="298">
        <v>4</v>
      </c>
      <c r="K7" s="298">
        <v>5</v>
      </c>
      <c r="L7" s="298">
        <v>1</v>
      </c>
      <c r="M7" s="675">
        <v>25</v>
      </c>
      <c r="N7" s="675" t="s">
        <v>516</v>
      </c>
      <c r="O7" s="298" t="s">
        <v>516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429" customFormat="1" ht="24.95" customHeight="1">
      <c r="A8" s="588">
        <v>2017</v>
      </c>
      <c r="B8" s="8" t="s">
        <v>516</v>
      </c>
      <c r="C8" s="8" t="s">
        <v>515</v>
      </c>
      <c r="D8" s="8" t="s">
        <v>516</v>
      </c>
      <c r="E8" s="8" t="s">
        <v>516</v>
      </c>
      <c r="F8" s="8" t="s">
        <v>516</v>
      </c>
      <c r="G8" s="591">
        <v>62</v>
      </c>
      <c r="H8" s="592">
        <v>21</v>
      </c>
      <c r="I8" s="592">
        <v>1</v>
      </c>
      <c r="J8" s="592">
        <v>4</v>
      </c>
      <c r="K8" s="592">
        <v>5</v>
      </c>
      <c r="L8" s="592">
        <v>1</v>
      </c>
      <c r="M8" s="675">
        <v>30</v>
      </c>
      <c r="N8" s="675" t="s">
        <v>516</v>
      </c>
      <c r="O8" s="592" t="s">
        <v>516</v>
      </c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</row>
    <row r="9" spans="1:31" s="113" customFormat="1" ht="24.95" customHeight="1">
      <c r="A9" s="613">
        <v>2018</v>
      </c>
      <c r="B9" s="8" t="s">
        <v>516</v>
      </c>
      <c r="C9" s="8" t="s">
        <v>516</v>
      </c>
      <c r="D9" s="8" t="s">
        <v>517</v>
      </c>
      <c r="E9" s="8" t="s">
        <v>516</v>
      </c>
      <c r="F9" s="8" t="s">
        <v>516</v>
      </c>
      <c r="G9" s="673">
        <v>62</v>
      </c>
      <c r="H9" s="675">
        <v>22</v>
      </c>
      <c r="I9" s="675">
        <v>1</v>
      </c>
      <c r="J9" s="675">
        <v>4</v>
      </c>
      <c r="K9" s="675">
        <v>5</v>
      </c>
      <c r="L9" s="675">
        <v>1</v>
      </c>
      <c r="M9" s="675">
        <v>29</v>
      </c>
      <c r="N9" s="675" t="s">
        <v>517</v>
      </c>
      <c r="O9" s="675" t="s">
        <v>516</v>
      </c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</row>
    <row r="10" spans="1:31" s="288" customFormat="1" ht="24.95" customHeight="1">
      <c r="A10" s="642">
        <v>2019</v>
      </c>
      <c r="B10" s="9">
        <f>SUM(C10:F10)</f>
        <v>0</v>
      </c>
      <c r="C10" s="9">
        <f>SUM(C11:C22)</f>
        <v>0</v>
      </c>
      <c r="D10" s="9">
        <f t="shared" ref="D10:F10" si="0">SUM(D11:D22)</f>
        <v>0</v>
      </c>
      <c r="E10" s="9">
        <f t="shared" si="0"/>
        <v>0</v>
      </c>
      <c r="F10" s="9">
        <f t="shared" si="0"/>
        <v>0</v>
      </c>
      <c r="G10" s="681">
        <f>SUM(H10:O10)</f>
        <v>57</v>
      </c>
      <c r="H10" s="674">
        <f>SUM(H11:H22)</f>
        <v>20</v>
      </c>
      <c r="I10" s="674">
        <f t="shared" ref="I10:O10" si="1">SUM(I11:I22)</f>
        <v>1</v>
      </c>
      <c r="J10" s="674">
        <f t="shared" si="1"/>
        <v>2</v>
      </c>
      <c r="K10" s="674">
        <f t="shared" si="1"/>
        <v>5</v>
      </c>
      <c r="L10" s="674">
        <f t="shared" si="1"/>
        <v>0</v>
      </c>
      <c r="M10" s="674">
        <f t="shared" si="1"/>
        <v>29</v>
      </c>
      <c r="N10" s="674">
        <f t="shared" si="1"/>
        <v>0</v>
      </c>
      <c r="O10" s="674">
        <f t="shared" si="1"/>
        <v>0</v>
      </c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</row>
    <row r="11" spans="1:31" s="113" customFormat="1" ht="24.95" customHeight="1">
      <c r="A11" s="295" t="s">
        <v>36</v>
      </c>
      <c r="B11" s="8">
        <f t="shared" ref="B11:B22" si="2">SUM(C11:F11)</f>
        <v>0</v>
      </c>
      <c r="C11" s="859">
        <v>0</v>
      </c>
      <c r="D11" s="859">
        <v>0</v>
      </c>
      <c r="E11" s="859">
        <v>0</v>
      </c>
      <c r="F11" s="859">
        <v>0</v>
      </c>
      <c r="G11" s="673">
        <f t="shared" ref="G11:G22" si="3">SUM(H11:O11)</f>
        <v>34</v>
      </c>
      <c r="H11" s="860">
        <v>9</v>
      </c>
      <c r="I11" s="860">
        <v>1</v>
      </c>
      <c r="J11" s="860">
        <v>0</v>
      </c>
      <c r="K11" s="860">
        <v>1</v>
      </c>
      <c r="L11" s="860">
        <v>0</v>
      </c>
      <c r="M11" s="860">
        <v>23</v>
      </c>
      <c r="N11" s="860">
        <v>0</v>
      </c>
      <c r="O11" s="860">
        <v>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13" customFormat="1" ht="24.95" customHeight="1">
      <c r="A12" s="295" t="s">
        <v>37</v>
      </c>
      <c r="B12" s="8">
        <f t="shared" si="2"/>
        <v>0</v>
      </c>
      <c r="C12" s="859">
        <v>0</v>
      </c>
      <c r="D12" s="859">
        <v>0</v>
      </c>
      <c r="E12" s="859">
        <v>0</v>
      </c>
      <c r="F12" s="859">
        <v>0</v>
      </c>
      <c r="G12" s="673">
        <f t="shared" si="3"/>
        <v>7</v>
      </c>
      <c r="H12" s="860">
        <v>2</v>
      </c>
      <c r="I12" s="860">
        <v>0</v>
      </c>
      <c r="J12" s="860">
        <v>1</v>
      </c>
      <c r="K12" s="860">
        <v>1</v>
      </c>
      <c r="L12" s="860">
        <v>0</v>
      </c>
      <c r="M12" s="860">
        <v>3</v>
      </c>
      <c r="N12" s="860">
        <v>0</v>
      </c>
      <c r="O12" s="860">
        <v>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113" customFormat="1" ht="24.95" customHeight="1">
      <c r="A13" s="295" t="s">
        <v>38</v>
      </c>
      <c r="B13" s="8">
        <f t="shared" si="2"/>
        <v>0</v>
      </c>
      <c r="C13" s="859">
        <v>0</v>
      </c>
      <c r="D13" s="859">
        <v>0</v>
      </c>
      <c r="E13" s="859">
        <v>0</v>
      </c>
      <c r="F13" s="859">
        <v>0</v>
      </c>
      <c r="G13" s="673">
        <f t="shared" si="3"/>
        <v>6</v>
      </c>
      <c r="H13" s="860">
        <v>4</v>
      </c>
      <c r="I13" s="860">
        <v>0</v>
      </c>
      <c r="J13" s="860">
        <v>0</v>
      </c>
      <c r="K13" s="860">
        <v>1</v>
      </c>
      <c r="L13" s="860">
        <v>0</v>
      </c>
      <c r="M13" s="860">
        <v>1</v>
      </c>
      <c r="N13" s="860">
        <v>0</v>
      </c>
      <c r="O13" s="860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113" customFormat="1" ht="24.95" customHeight="1">
      <c r="A14" s="295" t="s">
        <v>39</v>
      </c>
      <c r="B14" s="8">
        <f t="shared" si="2"/>
        <v>0</v>
      </c>
      <c r="C14" s="859">
        <v>0</v>
      </c>
      <c r="D14" s="859">
        <v>0</v>
      </c>
      <c r="E14" s="859">
        <v>0</v>
      </c>
      <c r="F14" s="859">
        <v>0</v>
      </c>
      <c r="G14" s="673">
        <f t="shared" si="3"/>
        <v>1</v>
      </c>
      <c r="H14" s="860">
        <v>0</v>
      </c>
      <c r="I14" s="860">
        <v>0</v>
      </c>
      <c r="J14" s="860">
        <v>0</v>
      </c>
      <c r="K14" s="860">
        <v>1</v>
      </c>
      <c r="L14" s="860">
        <v>0</v>
      </c>
      <c r="M14" s="860">
        <v>0</v>
      </c>
      <c r="N14" s="860">
        <v>0</v>
      </c>
      <c r="O14" s="860"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113" customFormat="1" ht="24.95" customHeight="1">
      <c r="A15" s="295" t="s">
        <v>40</v>
      </c>
      <c r="B15" s="8">
        <f t="shared" si="2"/>
        <v>0</v>
      </c>
      <c r="C15" s="859">
        <v>0</v>
      </c>
      <c r="D15" s="859">
        <v>0</v>
      </c>
      <c r="E15" s="859">
        <v>0</v>
      </c>
      <c r="F15" s="859">
        <v>0</v>
      </c>
      <c r="G15" s="673">
        <f t="shared" si="3"/>
        <v>3</v>
      </c>
      <c r="H15" s="860">
        <v>1</v>
      </c>
      <c r="I15" s="860">
        <v>0</v>
      </c>
      <c r="J15" s="860">
        <v>0</v>
      </c>
      <c r="K15" s="860">
        <v>1</v>
      </c>
      <c r="L15" s="860">
        <v>0</v>
      </c>
      <c r="M15" s="860">
        <v>1</v>
      </c>
      <c r="N15" s="860">
        <v>0</v>
      </c>
      <c r="O15" s="860"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111" customFormat="1" ht="24.95" customHeight="1">
      <c r="A16" s="295" t="s">
        <v>41</v>
      </c>
      <c r="B16" s="8">
        <f t="shared" si="2"/>
        <v>0</v>
      </c>
      <c r="C16" s="859">
        <v>0</v>
      </c>
      <c r="D16" s="859">
        <v>0</v>
      </c>
      <c r="E16" s="859">
        <v>0</v>
      </c>
      <c r="F16" s="859">
        <v>0</v>
      </c>
      <c r="G16" s="673">
        <f t="shared" si="3"/>
        <v>2</v>
      </c>
      <c r="H16" s="860">
        <v>2</v>
      </c>
      <c r="I16" s="860">
        <v>0</v>
      </c>
      <c r="J16" s="860">
        <v>0</v>
      </c>
      <c r="K16" s="860">
        <v>0</v>
      </c>
      <c r="L16" s="860">
        <v>0</v>
      </c>
      <c r="M16" s="860">
        <v>0</v>
      </c>
      <c r="N16" s="860">
        <v>0</v>
      </c>
      <c r="O16" s="860"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11" customFormat="1" ht="24.95" customHeight="1">
      <c r="A17" s="295" t="s">
        <v>42</v>
      </c>
      <c r="B17" s="8">
        <f t="shared" si="2"/>
        <v>0</v>
      </c>
      <c r="C17" s="859">
        <v>0</v>
      </c>
      <c r="D17" s="859">
        <v>0</v>
      </c>
      <c r="E17" s="859">
        <v>0</v>
      </c>
      <c r="F17" s="859">
        <v>0</v>
      </c>
      <c r="G17" s="673">
        <f t="shared" si="3"/>
        <v>0</v>
      </c>
      <c r="H17" s="860">
        <v>0</v>
      </c>
      <c r="I17" s="860">
        <v>0</v>
      </c>
      <c r="J17" s="860">
        <v>0</v>
      </c>
      <c r="K17" s="860">
        <v>0</v>
      </c>
      <c r="L17" s="860">
        <v>0</v>
      </c>
      <c r="M17" s="860">
        <v>0</v>
      </c>
      <c r="N17" s="860">
        <v>0</v>
      </c>
      <c r="O17" s="860">
        <v>0</v>
      </c>
    </row>
    <row r="18" spans="1:31" s="111" customFormat="1" ht="24.95" customHeight="1">
      <c r="A18" s="295" t="s">
        <v>43</v>
      </c>
      <c r="B18" s="8">
        <f t="shared" si="2"/>
        <v>0</v>
      </c>
      <c r="C18" s="859">
        <v>0</v>
      </c>
      <c r="D18" s="859">
        <v>0</v>
      </c>
      <c r="E18" s="859">
        <v>0</v>
      </c>
      <c r="F18" s="859">
        <v>0</v>
      </c>
      <c r="G18" s="673">
        <f t="shared" si="3"/>
        <v>2</v>
      </c>
      <c r="H18" s="860">
        <v>1</v>
      </c>
      <c r="I18" s="860">
        <v>0</v>
      </c>
      <c r="J18" s="860">
        <v>1</v>
      </c>
      <c r="K18" s="860">
        <v>0</v>
      </c>
      <c r="L18" s="860">
        <v>0</v>
      </c>
      <c r="M18" s="860">
        <v>0</v>
      </c>
      <c r="N18" s="860">
        <v>0</v>
      </c>
      <c r="O18" s="860">
        <v>0</v>
      </c>
    </row>
    <row r="19" spans="1:31" s="111" customFormat="1" ht="24.95" customHeight="1">
      <c r="A19" s="295" t="s">
        <v>44</v>
      </c>
      <c r="B19" s="8">
        <f t="shared" si="2"/>
        <v>0</v>
      </c>
      <c r="C19" s="859">
        <v>0</v>
      </c>
      <c r="D19" s="859">
        <v>0</v>
      </c>
      <c r="E19" s="859">
        <v>0</v>
      </c>
      <c r="F19" s="859">
        <v>0</v>
      </c>
      <c r="G19" s="673">
        <f t="shared" si="3"/>
        <v>1</v>
      </c>
      <c r="H19" s="860">
        <v>1</v>
      </c>
      <c r="I19" s="860">
        <v>0</v>
      </c>
      <c r="J19" s="860">
        <v>0</v>
      </c>
      <c r="K19" s="860">
        <v>0</v>
      </c>
      <c r="L19" s="860">
        <v>0</v>
      </c>
      <c r="M19" s="860">
        <v>0</v>
      </c>
      <c r="N19" s="860">
        <v>0</v>
      </c>
      <c r="O19" s="860">
        <v>0</v>
      </c>
    </row>
    <row r="20" spans="1:31" s="111" customFormat="1" ht="24.95" customHeight="1">
      <c r="A20" s="295" t="s">
        <v>45</v>
      </c>
      <c r="B20" s="8">
        <f t="shared" si="2"/>
        <v>0</v>
      </c>
      <c r="C20" s="859">
        <v>0</v>
      </c>
      <c r="D20" s="859">
        <v>0</v>
      </c>
      <c r="E20" s="859">
        <v>0</v>
      </c>
      <c r="F20" s="859">
        <v>0</v>
      </c>
      <c r="G20" s="673">
        <f t="shared" si="3"/>
        <v>0</v>
      </c>
      <c r="H20" s="860">
        <v>0</v>
      </c>
      <c r="I20" s="860">
        <v>0</v>
      </c>
      <c r="J20" s="860">
        <v>0</v>
      </c>
      <c r="K20" s="860">
        <v>0</v>
      </c>
      <c r="L20" s="860">
        <v>0</v>
      </c>
      <c r="M20" s="860">
        <v>0</v>
      </c>
      <c r="N20" s="860">
        <v>0</v>
      </c>
      <c r="O20" s="860">
        <v>0</v>
      </c>
    </row>
    <row r="21" spans="1:31" s="111" customFormat="1" ht="24.95" customHeight="1">
      <c r="A21" s="295" t="s">
        <v>46</v>
      </c>
      <c r="B21" s="8">
        <f t="shared" si="2"/>
        <v>0</v>
      </c>
      <c r="C21" s="859">
        <v>0</v>
      </c>
      <c r="D21" s="859">
        <v>0</v>
      </c>
      <c r="E21" s="859">
        <v>0</v>
      </c>
      <c r="F21" s="859">
        <v>0</v>
      </c>
      <c r="G21" s="673">
        <f t="shared" si="3"/>
        <v>1</v>
      </c>
      <c r="H21" s="860">
        <v>0</v>
      </c>
      <c r="I21" s="860">
        <v>0</v>
      </c>
      <c r="J21" s="860">
        <v>0</v>
      </c>
      <c r="K21" s="860">
        <v>0</v>
      </c>
      <c r="L21" s="860">
        <v>0</v>
      </c>
      <c r="M21" s="860">
        <v>1</v>
      </c>
      <c r="N21" s="860">
        <v>0</v>
      </c>
      <c r="O21" s="860">
        <v>0</v>
      </c>
    </row>
    <row r="22" spans="1:31" s="111" customFormat="1" ht="24.95" customHeight="1" thickBot="1">
      <c r="A22" s="2" t="s">
        <v>47</v>
      </c>
      <c r="B22" s="1">
        <f t="shared" si="2"/>
        <v>0</v>
      </c>
      <c r="C22" s="858">
        <v>0</v>
      </c>
      <c r="D22" s="858">
        <v>0</v>
      </c>
      <c r="E22" s="858">
        <v>0</v>
      </c>
      <c r="F22" s="858">
        <v>0</v>
      </c>
      <c r="G22" s="645">
        <f t="shared" si="3"/>
        <v>0</v>
      </c>
      <c r="H22" s="861">
        <v>0</v>
      </c>
      <c r="I22" s="861">
        <v>0</v>
      </c>
      <c r="J22" s="861">
        <v>0</v>
      </c>
      <c r="K22" s="861">
        <v>0</v>
      </c>
      <c r="L22" s="861">
        <v>0</v>
      </c>
      <c r="M22" s="861">
        <v>0</v>
      </c>
      <c r="N22" s="861">
        <v>0</v>
      </c>
      <c r="O22" s="861">
        <v>0</v>
      </c>
    </row>
    <row r="23" spans="1:31" s="111" customFormat="1" ht="24" customHeight="1">
      <c r="A23" s="115" t="s">
        <v>16</v>
      </c>
      <c r="B23" s="657"/>
      <c r="C23" s="657"/>
      <c r="D23" s="657"/>
      <c r="E23" s="657"/>
      <c r="F23" s="657"/>
      <c r="G23" s="27"/>
      <c r="H23" s="116"/>
      <c r="I23" s="116"/>
      <c r="J23" s="116"/>
      <c r="K23" s="116"/>
      <c r="L23" s="115"/>
      <c r="M23" s="657"/>
      <c r="N23" s="657"/>
      <c r="O23" s="115"/>
      <c r="AE23" s="117"/>
    </row>
    <row r="24" spans="1:31" ht="18" customHeight="1">
      <c r="A24" s="118"/>
      <c r="B24" s="280"/>
      <c r="C24" s="280"/>
      <c r="D24" s="280"/>
      <c r="E24" s="280"/>
      <c r="F24" s="280"/>
      <c r="G24" s="30"/>
      <c r="H24" s="119"/>
      <c r="I24" s="120"/>
      <c r="J24" s="120"/>
      <c r="K24" s="120"/>
      <c r="L24" s="121"/>
      <c r="M24" s="121"/>
      <c r="N24" s="121"/>
      <c r="O24" s="121"/>
      <c r="P24" s="114"/>
      <c r="Q24" s="114"/>
    </row>
    <row r="25" spans="1:31" ht="18" customHeight="1">
      <c r="G25" s="123"/>
    </row>
    <row r="26" spans="1:31">
      <c r="G26" s="123"/>
    </row>
    <row r="27" spans="1:31">
      <c r="G27" s="123"/>
    </row>
    <row r="28" spans="1:31">
      <c r="G28" s="123"/>
    </row>
    <row r="29" spans="1:31">
      <c r="G29" s="123"/>
    </row>
    <row r="30" spans="1:31">
      <c r="G30" s="123"/>
    </row>
    <row r="31" spans="1:31">
      <c r="G31" s="123"/>
    </row>
    <row r="32" spans="1:31">
      <c r="A32" s="18"/>
      <c r="B32" s="577"/>
      <c r="C32" s="577"/>
      <c r="D32" s="577"/>
      <c r="E32" s="577"/>
      <c r="F32" s="577"/>
      <c r="G32" s="123"/>
      <c r="H32" s="18"/>
      <c r="I32" s="18"/>
      <c r="J32" s="18"/>
      <c r="K32" s="18"/>
      <c r="L32" s="18"/>
      <c r="M32" s="577"/>
      <c r="N32" s="57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>
      <c r="A33" s="18"/>
      <c r="B33" s="577"/>
      <c r="C33" s="577"/>
      <c r="D33" s="577"/>
      <c r="E33" s="577"/>
      <c r="F33" s="577"/>
      <c r="G33" s="123"/>
      <c r="H33" s="18"/>
      <c r="I33" s="18"/>
      <c r="J33" s="18"/>
      <c r="K33" s="18"/>
      <c r="L33" s="18"/>
      <c r="M33" s="577"/>
      <c r="N33" s="57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18"/>
      <c r="B34" s="577"/>
      <c r="C34" s="577"/>
      <c r="D34" s="577"/>
      <c r="E34" s="577"/>
      <c r="F34" s="577"/>
      <c r="G34" s="123"/>
      <c r="H34" s="18"/>
      <c r="I34" s="18"/>
      <c r="J34" s="18"/>
      <c r="K34" s="18"/>
      <c r="L34" s="18"/>
      <c r="M34" s="577"/>
      <c r="N34" s="57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18"/>
      <c r="B35" s="577"/>
      <c r="C35" s="577"/>
      <c r="D35" s="577"/>
      <c r="E35" s="577"/>
      <c r="F35" s="577"/>
      <c r="G35" s="123"/>
      <c r="H35" s="18"/>
      <c r="I35" s="18"/>
      <c r="J35" s="18"/>
      <c r="K35" s="18"/>
      <c r="L35" s="18"/>
      <c r="M35" s="577"/>
      <c r="N35" s="57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18"/>
      <c r="B36" s="577"/>
      <c r="C36" s="577"/>
      <c r="D36" s="577"/>
      <c r="E36" s="577"/>
      <c r="F36" s="577"/>
      <c r="G36" s="123"/>
      <c r="H36" s="18"/>
      <c r="I36" s="18"/>
      <c r="J36" s="18"/>
      <c r="K36" s="18"/>
      <c r="L36" s="18"/>
      <c r="M36" s="577"/>
      <c r="N36" s="57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18"/>
      <c r="B37" s="577"/>
      <c r="C37" s="577"/>
      <c r="D37" s="577"/>
      <c r="E37" s="577"/>
      <c r="F37" s="577"/>
      <c r="G37" s="123"/>
      <c r="H37" s="18"/>
      <c r="I37" s="18"/>
      <c r="J37" s="18"/>
      <c r="K37" s="18"/>
      <c r="L37" s="18"/>
      <c r="M37" s="577"/>
      <c r="N37" s="57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18"/>
      <c r="B38" s="577"/>
      <c r="C38" s="577"/>
      <c r="D38" s="577"/>
      <c r="E38" s="577"/>
      <c r="F38" s="577"/>
      <c r="G38" s="123"/>
      <c r="H38" s="18"/>
      <c r="I38" s="18"/>
      <c r="J38" s="18"/>
      <c r="K38" s="18"/>
      <c r="L38" s="18"/>
      <c r="M38" s="577"/>
      <c r="N38" s="577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18"/>
      <c r="B39" s="577"/>
      <c r="C39" s="577"/>
      <c r="D39" s="577"/>
      <c r="E39" s="577"/>
      <c r="F39" s="577"/>
      <c r="G39" s="123"/>
      <c r="H39" s="18"/>
      <c r="I39" s="18"/>
      <c r="J39" s="18"/>
      <c r="K39" s="18"/>
      <c r="L39" s="18"/>
      <c r="M39" s="577"/>
      <c r="N39" s="577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18"/>
      <c r="B40" s="577"/>
      <c r="C40" s="577"/>
      <c r="D40" s="577"/>
      <c r="E40" s="577"/>
      <c r="F40" s="577"/>
      <c r="G40" s="123"/>
      <c r="H40" s="18"/>
      <c r="I40" s="18"/>
      <c r="J40" s="18"/>
      <c r="K40" s="18"/>
      <c r="L40" s="18"/>
      <c r="M40" s="577"/>
      <c r="N40" s="577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18"/>
      <c r="B41" s="577"/>
      <c r="C41" s="577"/>
      <c r="D41" s="577"/>
      <c r="E41" s="577"/>
      <c r="F41" s="577"/>
      <c r="G41" s="123"/>
      <c r="H41" s="18"/>
      <c r="I41" s="18"/>
      <c r="J41" s="18"/>
      <c r="K41" s="18"/>
      <c r="L41" s="18"/>
      <c r="M41" s="577"/>
      <c r="N41" s="57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18"/>
      <c r="B42" s="577"/>
      <c r="C42" s="577"/>
      <c r="D42" s="577"/>
      <c r="E42" s="577"/>
      <c r="F42" s="577"/>
      <c r="G42" s="123"/>
      <c r="H42" s="18"/>
      <c r="I42" s="18"/>
      <c r="J42" s="18"/>
      <c r="K42" s="18"/>
      <c r="L42" s="18"/>
      <c r="M42" s="577"/>
      <c r="N42" s="57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A43" s="18"/>
      <c r="B43" s="577"/>
      <c r="C43" s="577"/>
      <c r="D43" s="577"/>
      <c r="E43" s="577"/>
      <c r="F43" s="577"/>
      <c r="G43" s="123"/>
      <c r="H43" s="18"/>
      <c r="I43" s="18"/>
      <c r="J43" s="18"/>
      <c r="K43" s="18"/>
      <c r="L43" s="18"/>
      <c r="M43" s="577"/>
      <c r="N43" s="57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>
      <c r="A44" s="18"/>
      <c r="B44" s="577"/>
      <c r="C44" s="577"/>
      <c r="D44" s="577"/>
      <c r="E44" s="577"/>
      <c r="F44" s="577"/>
      <c r="G44" s="123"/>
      <c r="H44" s="18"/>
      <c r="I44" s="18"/>
      <c r="J44" s="18"/>
      <c r="K44" s="18"/>
      <c r="L44" s="18"/>
      <c r="M44" s="577"/>
      <c r="N44" s="57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>
      <c r="A45" s="18"/>
      <c r="B45" s="577"/>
      <c r="C45" s="577"/>
      <c r="D45" s="577"/>
      <c r="E45" s="577"/>
      <c r="F45" s="577"/>
      <c r="G45" s="123"/>
      <c r="H45" s="18"/>
      <c r="I45" s="18"/>
      <c r="J45" s="18"/>
      <c r="K45" s="18"/>
      <c r="L45" s="18"/>
      <c r="M45" s="577"/>
      <c r="N45" s="57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>
      <c r="A46" s="18"/>
      <c r="B46" s="577"/>
      <c r="C46" s="577"/>
      <c r="D46" s="577"/>
      <c r="E46" s="577"/>
      <c r="F46" s="577"/>
      <c r="G46" s="123"/>
      <c r="H46" s="18"/>
      <c r="I46" s="18"/>
      <c r="J46" s="18"/>
      <c r="K46" s="18"/>
      <c r="L46" s="18"/>
      <c r="M46" s="577"/>
      <c r="N46" s="57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>
      <c r="A47" s="18"/>
      <c r="B47" s="577"/>
      <c r="C47" s="577"/>
      <c r="D47" s="577"/>
      <c r="E47" s="577"/>
      <c r="F47" s="577"/>
      <c r="G47" s="123"/>
      <c r="H47" s="18"/>
      <c r="I47" s="18"/>
      <c r="J47" s="18"/>
      <c r="K47" s="18"/>
      <c r="L47" s="18"/>
      <c r="M47" s="577"/>
      <c r="N47" s="57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>
      <c r="A48" s="18"/>
      <c r="B48" s="577"/>
      <c r="C48" s="577"/>
      <c r="D48" s="577"/>
      <c r="E48" s="577"/>
      <c r="F48" s="577"/>
      <c r="G48" s="123"/>
      <c r="H48" s="18"/>
      <c r="I48" s="18"/>
      <c r="J48" s="18"/>
      <c r="K48" s="18"/>
      <c r="L48" s="18"/>
      <c r="M48" s="577"/>
      <c r="N48" s="57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>
      <c r="A49" s="18"/>
      <c r="B49" s="577"/>
      <c r="C49" s="577"/>
      <c r="D49" s="577"/>
      <c r="E49" s="577"/>
      <c r="F49" s="577"/>
      <c r="G49" s="123"/>
      <c r="H49" s="18"/>
      <c r="I49" s="18"/>
      <c r="J49" s="18"/>
      <c r="K49" s="18"/>
      <c r="L49" s="18"/>
      <c r="M49" s="577"/>
      <c r="N49" s="577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>
      <c r="A50" s="18"/>
      <c r="B50" s="577"/>
      <c r="C50" s="577"/>
      <c r="D50" s="577"/>
      <c r="E50" s="577"/>
      <c r="F50" s="577"/>
      <c r="G50" s="123"/>
      <c r="H50" s="18"/>
      <c r="I50" s="18"/>
      <c r="J50" s="18"/>
      <c r="K50" s="18"/>
      <c r="L50" s="18"/>
      <c r="M50" s="577"/>
      <c r="N50" s="577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>
      <c r="A51" s="18"/>
      <c r="B51" s="577"/>
      <c r="C51" s="577"/>
      <c r="D51" s="577"/>
      <c r="E51" s="577"/>
      <c r="F51" s="577"/>
      <c r="G51" s="123"/>
      <c r="H51" s="18"/>
      <c r="I51" s="18"/>
      <c r="J51" s="18"/>
      <c r="K51" s="18"/>
      <c r="L51" s="18"/>
      <c r="M51" s="577"/>
      <c r="N51" s="577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>
      <c r="A52" s="18"/>
      <c r="B52" s="577"/>
      <c r="C52" s="577"/>
      <c r="D52" s="577"/>
      <c r="E52" s="577"/>
      <c r="F52" s="577"/>
      <c r="G52" s="123"/>
      <c r="H52" s="18"/>
      <c r="I52" s="18"/>
      <c r="J52" s="18"/>
      <c r="K52" s="18"/>
      <c r="L52" s="18"/>
      <c r="M52" s="577"/>
      <c r="N52" s="57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>
      <c r="A53" s="18"/>
      <c r="B53" s="577"/>
      <c r="C53" s="577"/>
      <c r="D53" s="577"/>
      <c r="E53" s="577"/>
      <c r="F53" s="577"/>
      <c r="G53" s="123"/>
      <c r="H53" s="18"/>
      <c r="I53" s="18"/>
      <c r="J53" s="18"/>
      <c r="K53" s="18"/>
      <c r="L53" s="18"/>
      <c r="M53" s="577"/>
      <c r="N53" s="577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>
      <c r="A54" s="18"/>
      <c r="B54" s="577"/>
      <c r="C54" s="577"/>
      <c r="D54" s="577"/>
      <c r="E54" s="577"/>
      <c r="F54" s="577"/>
      <c r="G54" s="123"/>
      <c r="H54" s="18"/>
      <c r="I54" s="18"/>
      <c r="J54" s="18"/>
      <c r="K54" s="18"/>
      <c r="L54" s="18"/>
      <c r="M54" s="577"/>
      <c r="N54" s="577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>
      <c r="A55" s="18"/>
      <c r="B55" s="577"/>
      <c r="C55" s="577"/>
      <c r="D55" s="577"/>
      <c r="E55" s="577"/>
      <c r="F55" s="577"/>
      <c r="G55" s="123"/>
      <c r="H55" s="18"/>
      <c r="I55" s="18"/>
      <c r="J55" s="18"/>
      <c r="K55" s="18"/>
      <c r="L55" s="18"/>
      <c r="M55" s="577"/>
      <c r="N55" s="577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>
      <c r="A56" s="18"/>
      <c r="B56" s="577"/>
      <c r="C56" s="577"/>
      <c r="D56" s="577"/>
      <c r="E56" s="577"/>
      <c r="F56" s="577"/>
      <c r="G56" s="123"/>
      <c r="H56" s="18"/>
      <c r="I56" s="18"/>
      <c r="J56" s="18"/>
      <c r="K56" s="18"/>
      <c r="L56" s="18"/>
      <c r="M56" s="577"/>
      <c r="N56" s="577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>
      <c r="A57" s="18"/>
      <c r="B57" s="577"/>
      <c r="C57" s="577"/>
      <c r="D57" s="577"/>
      <c r="E57" s="577"/>
      <c r="F57" s="577"/>
      <c r="G57" s="123"/>
      <c r="H57" s="18"/>
      <c r="I57" s="18"/>
      <c r="J57" s="18"/>
      <c r="K57" s="18"/>
      <c r="L57" s="18"/>
      <c r="M57" s="577"/>
      <c r="N57" s="577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>
      <c r="A58" s="18"/>
      <c r="B58" s="577"/>
      <c r="C58" s="577"/>
      <c r="D58" s="577"/>
      <c r="E58" s="577"/>
      <c r="F58" s="577"/>
      <c r="G58" s="123"/>
      <c r="H58" s="18"/>
      <c r="I58" s="18"/>
      <c r="J58" s="18"/>
      <c r="K58" s="18"/>
      <c r="L58" s="18"/>
      <c r="M58" s="577"/>
      <c r="N58" s="577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>
      <c r="A59" s="18"/>
      <c r="B59" s="577"/>
      <c r="C59" s="577"/>
      <c r="D59" s="577"/>
      <c r="E59" s="577"/>
      <c r="F59" s="577"/>
      <c r="G59" s="123"/>
      <c r="H59" s="18"/>
      <c r="I59" s="18"/>
      <c r="J59" s="18"/>
      <c r="K59" s="18"/>
      <c r="L59" s="18"/>
      <c r="M59" s="577"/>
      <c r="N59" s="577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>
      <c r="A60" s="18"/>
      <c r="B60" s="577"/>
      <c r="C60" s="577"/>
      <c r="D60" s="577"/>
      <c r="E60" s="577"/>
      <c r="F60" s="577"/>
      <c r="G60" s="123"/>
      <c r="H60" s="18"/>
      <c r="I60" s="18"/>
      <c r="J60" s="18"/>
      <c r="K60" s="18"/>
      <c r="L60" s="18"/>
      <c r="M60" s="577"/>
      <c r="N60" s="577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>
      <c r="A61" s="18"/>
      <c r="B61" s="577"/>
      <c r="C61" s="577"/>
      <c r="D61" s="577"/>
      <c r="E61" s="577"/>
      <c r="F61" s="577"/>
      <c r="G61" s="123"/>
      <c r="H61" s="18"/>
      <c r="I61" s="18"/>
      <c r="J61" s="18"/>
      <c r="K61" s="18"/>
      <c r="L61" s="18"/>
      <c r="M61" s="577"/>
      <c r="N61" s="57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A62" s="18"/>
      <c r="B62" s="577"/>
      <c r="C62" s="577"/>
      <c r="D62" s="577"/>
      <c r="E62" s="577"/>
      <c r="F62" s="577"/>
      <c r="G62" s="123"/>
      <c r="H62" s="18"/>
      <c r="I62" s="18"/>
      <c r="J62" s="18"/>
      <c r="K62" s="18"/>
      <c r="L62" s="18"/>
      <c r="M62" s="577"/>
      <c r="N62" s="577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>
      <c r="A63" s="18"/>
      <c r="B63" s="577"/>
      <c r="C63" s="577"/>
      <c r="D63" s="577"/>
      <c r="E63" s="577"/>
      <c r="F63" s="577"/>
      <c r="G63" s="123"/>
      <c r="H63" s="18"/>
      <c r="I63" s="18"/>
      <c r="J63" s="18"/>
      <c r="K63" s="18"/>
      <c r="L63" s="18"/>
      <c r="M63" s="577"/>
      <c r="N63" s="577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>
      <c r="A64" s="18"/>
      <c r="B64" s="577"/>
      <c r="C64" s="577"/>
      <c r="D64" s="577"/>
      <c r="E64" s="577"/>
      <c r="F64" s="577"/>
      <c r="G64" s="123"/>
      <c r="H64" s="18"/>
      <c r="I64" s="18"/>
      <c r="J64" s="18"/>
      <c r="K64" s="18"/>
      <c r="L64" s="18"/>
      <c r="M64" s="577"/>
      <c r="N64" s="57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>
      <c r="A65" s="18"/>
      <c r="B65" s="577"/>
      <c r="C65" s="577"/>
      <c r="D65" s="577"/>
      <c r="E65" s="577"/>
      <c r="F65" s="577"/>
      <c r="G65" s="123"/>
      <c r="H65" s="18"/>
      <c r="I65" s="18"/>
      <c r="J65" s="18"/>
      <c r="K65" s="18"/>
      <c r="L65" s="18"/>
      <c r="M65" s="577"/>
      <c r="N65" s="577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A66" s="18"/>
      <c r="B66" s="577"/>
      <c r="C66" s="577"/>
      <c r="D66" s="577"/>
      <c r="E66" s="577"/>
      <c r="F66" s="577"/>
      <c r="G66" s="123"/>
      <c r="H66" s="18"/>
      <c r="I66" s="18"/>
      <c r="J66" s="18"/>
      <c r="K66" s="18"/>
      <c r="L66" s="18"/>
      <c r="M66" s="577"/>
      <c r="N66" s="577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>
      <c r="A67" s="18"/>
      <c r="B67" s="577"/>
      <c r="C67" s="577"/>
      <c r="D67" s="577"/>
      <c r="E67" s="577"/>
      <c r="F67" s="577"/>
      <c r="G67" s="123"/>
      <c r="H67" s="18"/>
      <c r="I67" s="18"/>
      <c r="J67" s="18"/>
      <c r="K67" s="18"/>
      <c r="L67" s="18"/>
      <c r="M67" s="577"/>
      <c r="N67" s="57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>
      <c r="A68" s="18"/>
      <c r="B68" s="577"/>
      <c r="C68" s="577"/>
      <c r="D68" s="577"/>
      <c r="E68" s="577"/>
      <c r="F68" s="577"/>
      <c r="G68" s="123"/>
      <c r="H68" s="18"/>
      <c r="I68" s="18"/>
      <c r="J68" s="18"/>
      <c r="K68" s="18"/>
      <c r="L68" s="18"/>
      <c r="M68" s="577"/>
      <c r="N68" s="577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>
      <c r="A69" s="18"/>
      <c r="B69" s="577"/>
      <c r="C69" s="577"/>
      <c r="D69" s="577"/>
      <c r="E69" s="577"/>
      <c r="F69" s="577"/>
      <c r="G69" s="123"/>
      <c r="H69" s="18"/>
      <c r="I69" s="18"/>
      <c r="J69" s="18"/>
      <c r="K69" s="18"/>
      <c r="L69" s="18"/>
      <c r="M69" s="577"/>
      <c r="N69" s="577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>
      <c r="A70" s="18"/>
      <c r="B70" s="577"/>
      <c r="C70" s="577"/>
      <c r="D70" s="577"/>
      <c r="E70" s="577"/>
      <c r="F70" s="577"/>
      <c r="G70" s="123"/>
      <c r="H70" s="18"/>
      <c r="I70" s="18"/>
      <c r="J70" s="18"/>
      <c r="K70" s="18"/>
      <c r="L70" s="18"/>
      <c r="M70" s="577"/>
      <c r="N70" s="577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>
      <c r="A71" s="18"/>
      <c r="B71" s="577"/>
      <c r="C71" s="577"/>
      <c r="D71" s="577"/>
      <c r="E71" s="577"/>
      <c r="F71" s="577"/>
      <c r="G71" s="123"/>
      <c r="H71" s="18"/>
      <c r="I71" s="18"/>
      <c r="J71" s="18"/>
      <c r="K71" s="18"/>
      <c r="L71" s="18"/>
      <c r="M71" s="577"/>
      <c r="N71" s="577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>
      <c r="A72" s="18"/>
      <c r="B72" s="577"/>
      <c r="C72" s="577"/>
      <c r="D72" s="577"/>
      <c r="E72" s="577"/>
      <c r="F72" s="577"/>
      <c r="G72" s="123"/>
      <c r="H72" s="18"/>
      <c r="I72" s="18"/>
      <c r="J72" s="18"/>
      <c r="K72" s="18"/>
      <c r="L72" s="18"/>
      <c r="M72" s="577"/>
      <c r="N72" s="57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>
      <c r="A73" s="18"/>
      <c r="B73" s="577"/>
      <c r="C73" s="577"/>
      <c r="D73" s="577"/>
      <c r="E73" s="577"/>
      <c r="F73" s="577"/>
      <c r="G73" s="123"/>
      <c r="H73" s="18"/>
      <c r="I73" s="18"/>
      <c r="J73" s="18"/>
      <c r="K73" s="18"/>
      <c r="L73" s="18"/>
      <c r="M73" s="577"/>
      <c r="N73" s="57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>
      <c r="A74" s="18"/>
      <c r="B74" s="577"/>
      <c r="C74" s="577"/>
      <c r="D74" s="577"/>
      <c r="E74" s="577"/>
      <c r="F74" s="577"/>
      <c r="G74" s="123"/>
      <c r="H74" s="18"/>
      <c r="I74" s="18"/>
      <c r="J74" s="18"/>
      <c r="K74" s="18"/>
      <c r="L74" s="18"/>
      <c r="M74" s="577"/>
      <c r="N74" s="577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>
      <c r="A75" s="18"/>
      <c r="B75" s="577"/>
      <c r="C75" s="577"/>
      <c r="D75" s="577"/>
      <c r="E75" s="577"/>
      <c r="F75" s="577"/>
      <c r="G75" s="123"/>
      <c r="H75" s="18"/>
      <c r="I75" s="18"/>
      <c r="J75" s="18"/>
      <c r="K75" s="18"/>
      <c r="L75" s="18"/>
      <c r="M75" s="577"/>
      <c r="N75" s="577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>
      <c r="A76" s="18"/>
      <c r="B76" s="577"/>
      <c r="C76" s="577"/>
      <c r="D76" s="577"/>
      <c r="E76" s="577"/>
      <c r="F76" s="577"/>
      <c r="G76" s="123"/>
      <c r="H76" s="18"/>
      <c r="I76" s="18"/>
      <c r="J76" s="18"/>
      <c r="K76" s="18"/>
      <c r="L76" s="18"/>
      <c r="M76" s="577"/>
      <c r="N76" s="577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>
      <c r="A77" s="18"/>
      <c r="B77" s="577"/>
      <c r="C77" s="577"/>
      <c r="D77" s="577"/>
      <c r="E77" s="577"/>
      <c r="F77" s="577"/>
      <c r="G77" s="123"/>
      <c r="H77" s="18"/>
      <c r="I77" s="18"/>
      <c r="J77" s="18"/>
      <c r="K77" s="18"/>
      <c r="L77" s="18"/>
      <c r="M77" s="577"/>
      <c r="N77" s="577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>
      <c r="A78" s="18"/>
      <c r="B78" s="577"/>
      <c r="C78" s="577"/>
      <c r="D78" s="577"/>
      <c r="E78" s="577"/>
      <c r="F78" s="577"/>
      <c r="G78" s="123"/>
      <c r="H78" s="18"/>
      <c r="I78" s="18"/>
      <c r="J78" s="18"/>
      <c r="K78" s="18"/>
      <c r="L78" s="18"/>
      <c r="M78" s="577"/>
      <c r="N78" s="577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>
      <c r="A79" s="18"/>
      <c r="B79" s="577"/>
      <c r="C79" s="577"/>
      <c r="D79" s="577"/>
      <c r="E79" s="577"/>
      <c r="F79" s="577"/>
      <c r="G79" s="123"/>
      <c r="H79" s="18"/>
      <c r="I79" s="18"/>
      <c r="J79" s="18"/>
      <c r="K79" s="18"/>
      <c r="L79" s="18"/>
      <c r="M79" s="577"/>
      <c r="N79" s="577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>
      <c r="A80" s="18"/>
      <c r="B80" s="577"/>
      <c r="C80" s="577"/>
      <c r="D80" s="577"/>
      <c r="E80" s="577"/>
      <c r="F80" s="577"/>
      <c r="G80" s="123"/>
      <c r="H80" s="18"/>
      <c r="I80" s="18"/>
      <c r="J80" s="18"/>
      <c r="K80" s="18"/>
      <c r="L80" s="18"/>
      <c r="M80" s="577"/>
      <c r="N80" s="57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>
      <c r="A81" s="18"/>
      <c r="B81" s="577"/>
      <c r="C81" s="577"/>
      <c r="D81" s="577"/>
      <c r="E81" s="577"/>
      <c r="F81" s="577"/>
      <c r="G81" s="123"/>
      <c r="H81" s="18"/>
      <c r="I81" s="18"/>
      <c r="J81" s="18"/>
      <c r="K81" s="18"/>
      <c r="L81" s="18"/>
      <c r="M81" s="577"/>
      <c r="N81" s="577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>
      <c r="A82" s="18"/>
      <c r="B82" s="577"/>
      <c r="C82" s="577"/>
      <c r="D82" s="577"/>
      <c r="E82" s="577"/>
      <c r="F82" s="577"/>
      <c r="G82" s="123"/>
      <c r="H82" s="18"/>
      <c r="I82" s="18"/>
      <c r="J82" s="18"/>
      <c r="K82" s="18"/>
      <c r="L82" s="18"/>
      <c r="M82" s="577"/>
      <c r="N82" s="577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>
      <c r="A83" s="18"/>
      <c r="B83" s="577"/>
      <c r="C83" s="577"/>
      <c r="D83" s="577"/>
      <c r="E83" s="577"/>
      <c r="F83" s="577"/>
      <c r="G83" s="123"/>
      <c r="H83" s="18"/>
      <c r="I83" s="18"/>
      <c r="J83" s="18"/>
      <c r="K83" s="18"/>
      <c r="L83" s="18"/>
      <c r="M83" s="577"/>
      <c r="N83" s="577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>
      <c r="A84" s="18"/>
      <c r="B84" s="577"/>
      <c r="C84" s="577"/>
      <c r="D84" s="577"/>
      <c r="E84" s="577"/>
      <c r="F84" s="577"/>
      <c r="G84" s="123"/>
      <c r="H84" s="18"/>
      <c r="I84" s="18"/>
      <c r="J84" s="18"/>
      <c r="K84" s="18"/>
      <c r="L84" s="18"/>
      <c r="M84" s="577"/>
      <c r="N84" s="577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>
      <c r="A85" s="18"/>
      <c r="B85" s="577"/>
      <c r="C85" s="577"/>
      <c r="D85" s="577"/>
      <c r="E85" s="577"/>
      <c r="F85" s="577"/>
      <c r="G85" s="123"/>
      <c r="H85" s="18"/>
      <c r="I85" s="18"/>
      <c r="J85" s="18"/>
      <c r="K85" s="18"/>
      <c r="L85" s="18"/>
      <c r="M85" s="577"/>
      <c r="N85" s="577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>
      <c r="A86" s="18"/>
      <c r="B86" s="577"/>
      <c r="C86" s="577"/>
      <c r="D86" s="577"/>
      <c r="E86" s="577"/>
      <c r="F86" s="577"/>
      <c r="G86" s="123"/>
      <c r="H86" s="18"/>
      <c r="I86" s="18"/>
      <c r="J86" s="18"/>
      <c r="K86" s="18"/>
      <c r="L86" s="18"/>
      <c r="M86" s="577"/>
      <c r="N86" s="577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>
      <c r="A87" s="18"/>
      <c r="B87" s="577"/>
      <c r="C87" s="577"/>
      <c r="D87" s="577"/>
      <c r="E87" s="577"/>
      <c r="F87" s="577"/>
      <c r="G87" s="123"/>
      <c r="H87" s="18"/>
      <c r="I87" s="18"/>
      <c r="J87" s="18"/>
      <c r="K87" s="18"/>
      <c r="L87" s="18"/>
      <c r="M87" s="577"/>
      <c r="N87" s="577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>
      <c r="A88" s="18"/>
      <c r="B88" s="577"/>
      <c r="C88" s="577"/>
      <c r="D88" s="577"/>
      <c r="E88" s="577"/>
      <c r="F88" s="577"/>
      <c r="G88" s="123"/>
      <c r="H88" s="18"/>
      <c r="I88" s="18"/>
      <c r="J88" s="18"/>
      <c r="K88" s="18"/>
      <c r="L88" s="18"/>
      <c r="M88" s="577"/>
      <c r="N88" s="577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>
      <c r="A89" s="18"/>
      <c r="B89" s="577"/>
      <c r="C89" s="577"/>
      <c r="D89" s="577"/>
      <c r="E89" s="577"/>
      <c r="F89" s="577"/>
      <c r="G89" s="123"/>
      <c r="H89" s="18"/>
      <c r="I89" s="18"/>
      <c r="J89" s="18"/>
      <c r="K89" s="18"/>
      <c r="L89" s="18"/>
      <c r="M89" s="577"/>
      <c r="N89" s="57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>
      <c r="A90" s="18"/>
      <c r="B90" s="577"/>
      <c r="C90" s="577"/>
      <c r="D90" s="577"/>
      <c r="E90" s="577"/>
      <c r="F90" s="577"/>
      <c r="G90" s="123"/>
      <c r="H90" s="18"/>
      <c r="I90" s="18"/>
      <c r="J90" s="18"/>
      <c r="K90" s="18"/>
      <c r="L90" s="18"/>
      <c r="M90" s="577"/>
      <c r="N90" s="577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>
      <c r="A91" s="18"/>
      <c r="B91" s="577"/>
      <c r="C91" s="577"/>
      <c r="D91" s="577"/>
      <c r="E91" s="577"/>
      <c r="F91" s="577"/>
      <c r="G91" s="123"/>
      <c r="H91" s="18"/>
      <c r="I91" s="18"/>
      <c r="J91" s="18"/>
      <c r="K91" s="18"/>
      <c r="L91" s="18"/>
      <c r="M91" s="577"/>
      <c r="N91" s="577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>
      <c r="A92" s="18"/>
      <c r="B92" s="577"/>
      <c r="C92" s="577"/>
      <c r="D92" s="577"/>
      <c r="E92" s="577"/>
      <c r="F92" s="577"/>
      <c r="G92" s="123"/>
      <c r="H92" s="18"/>
      <c r="I92" s="18"/>
      <c r="J92" s="18"/>
      <c r="K92" s="18"/>
      <c r="L92" s="18"/>
      <c r="M92" s="577"/>
      <c r="N92" s="577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>
      <c r="A93" s="18"/>
      <c r="B93" s="577"/>
      <c r="C93" s="577"/>
      <c r="D93" s="577"/>
      <c r="E93" s="577"/>
      <c r="F93" s="577"/>
      <c r="G93" s="123"/>
      <c r="H93" s="18"/>
      <c r="I93" s="18"/>
      <c r="J93" s="18"/>
      <c r="K93" s="18"/>
      <c r="L93" s="18"/>
      <c r="M93" s="577"/>
      <c r="N93" s="577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>
      <c r="A94" s="18"/>
      <c r="B94" s="577"/>
      <c r="C94" s="577"/>
      <c r="D94" s="577"/>
      <c r="E94" s="577"/>
      <c r="F94" s="577"/>
      <c r="G94" s="123"/>
      <c r="H94" s="18"/>
      <c r="I94" s="18"/>
      <c r="J94" s="18"/>
      <c r="K94" s="18"/>
      <c r="L94" s="18"/>
      <c r="M94" s="577"/>
      <c r="N94" s="577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>
      <c r="A95" s="18"/>
      <c r="B95" s="577"/>
      <c r="C95" s="577"/>
      <c r="D95" s="577"/>
      <c r="E95" s="577"/>
      <c r="F95" s="577"/>
      <c r="G95" s="123"/>
      <c r="H95" s="18"/>
      <c r="I95" s="18"/>
      <c r="J95" s="18"/>
      <c r="K95" s="18"/>
      <c r="L95" s="18"/>
      <c r="M95" s="577"/>
      <c r="N95" s="577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>
      <c r="A96" s="18"/>
      <c r="B96" s="577"/>
      <c r="C96" s="577"/>
      <c r="D96" s="577"/>
      <c r="E96" s="577"/>
      <c r="F96" s="577"/>
      <c r="G96" s="123"/>
      <c r="H96" s="18"/>
      <c r="I96" s="18"/>
      <c r="J96" s="18"/>
      <c r="K96" s="18"/>
      <c r="L96" s="18"/>
      <c r="M96" s="577"/>
      <c r="N96" s="577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>
      <c r="A97" s="18"/>
      <c r="B97" s="577"/>
      <c r="C97" s="577"/>
      <c r="D97" s="577"/>
      <c r="E97" s="577"/>
      <c r="F97" s="577"/>
      <c r="G97" s="123"/>
      <c r="H97" s="18"/>
      <c r="I97" s="18"/>
      <c r="J97" s="18"/>
      <c r="K97" s="18"/>
      <c r="L97" s="18"/>
      <c r="M97" s="577"/>
      <c r="N97" s="577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>
      <c r="A98" s="18"/>
      <c r="B98" s="577"/>
      <c r="C98" s="577"/>
      <c r="D98" s="577"/>
      <c r="E98" s="577"/>
      <c r="F98" s="577"/>
      <c r="G98" s="123"/>
      <c r="H98" s="18"/>
      <c r="I98" s="18"/>
      <c r="J98" s="18"/>
      <c r="K98" s="18"/>
      <c r="L98" s="18"/>
      <c r="M98" s="577"/>
      <c r="N98" s="577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>
      <c r="A99" s="18"/>
      <c r="B99" s="577"/>
      <c r="C99" s="577"/>
      <c r="D99" s="577"/>
      <c r="E99" s="577"/>
      <c r="F99" s="577"/>
      <c r="G99" s="123"/>
      <c r="H99" s="18"/>
      <c r="I99" s="18"/>
      <c r="J99" s="18"/>
      <c r="K99" s="18"/>
      <c r="L99" s="18"/>
      <c r="M99" s="577"/>
      <c r="N99" s="577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>
      <c r="A100" s="18"/>
      <c r="B100" s="577"/>
      <c r="C100" s="577"/>
      <c r="D100" s="577"/>
      <c r="E100" s="577"/>
      <c r="F100" s="577"/>
      <c r="G100" s="123"/>
      <c r="H100" s="18"/>
      <c r="I100" s="18"/>
      <c r="J100" s="18"/>
      <c r="K100" s="18"/>
      <c r="L100" s="18"/>
      <c r="M100" s="577"/>
      <c r="N100" s="577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>
      <c r="A101" s="18"/>
      <c r="B101" s="577"/>
      <c r="C101" s="577"/>
      <c r="D101" s="577"/>
      <c r="E101" s="577"/>
      <c r="F101" s="577"/>
      <c r="G101" s="123"/>
      <c r="H101" s="18"/>
      <c r="I101" s="18"/>
      <c r="J101" s="18"/>
      <c r="K101" s="18"/>
      <c r="L101" s="18"/>
      <c r="M101" s="577"/>
      <c r="N101" s="577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>
      <c r="A102" s="18"/>
      <c r="B102" s="577"/>
      <c r="C102" s="577"/>
      <c r="D102" s="577"/>
      <c r="E102" s="577"/>
      <c r="F102" s="577"/>
      <c r="G102" s="123"/>
      <c r="H102" s="18"/>
      <c r="I102" s="18"/>
      <c r="J102" s="18"/>
      <c r="K102" s="18"/>
      <c r="L102" s="18"/>
      <c r="M102" s="577"/>
      <c r="N102" s="577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>
      <c r="A103" s="18"/>
      <c r="B103" s="577"/>
      <c r="C103" s="577"/>
      <c r="D103" s="577"/>
      <c r="E103" s="577"/>
      <c r="F103" s="577"/>
      <c r="G103" s="123"/>
      <c r="H103" s="18"/>
      <c r="I103" s="18"/>
      <c r="J103" s="18"/>
      <c r="K103" s="18"/>
      <c r="L103" s="18"/>
      <c r="M103" s="577"/>
      <c r="N103" s="577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>
      <c r="A104" s="18"/>
      <c r="B104" s="577"/>
      <c r="C104" s="577"/>
      <c r="D104" s="577"/>
      <c r="E104" s="577"/>
      <c r="F104" s="577"/>
      <c r="G104" s="123"/>
      <c r="H104" s="18"/>
      <c r="I104" s="18"/>
      <c r="J104" s="18"/>
      <c r="K104" s="18"/>
      <c r="L104" s="18"/>
      <c r="M104" s="577"/>
      <c r="N104" s="577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>
      <c r="A105" s="18"/>
      <c r="B105" s="577"/>
      <c r="C105" s="577"/>
      <c r="D105" s="577"/>
      <c r="E105" s="577"/>
      <c r="F105" s="577"/>
      <c r="G105" s="123"/>
      <c r="H105" s="18"/>
      <c r="I105" s="18"/>
      <c r="J105" s="18"/>
      <c r="K105" s="18"/>
      <c r="L105" s="18"/>
      <c r="M105" s="577"/>
      <c r="N105" s="577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>
      <c r="A106" s="18"/>
      <c r="B106" s="577"/>
      <c r="C106" s="577"/>
      <c r="D106" s="577"/>
      <c r="E106" s="577"/>
      <c r="F106" s="577"/>
      <c r="G106" s="123"/>
      <c r="H106" s="18"/>
      <c r="I106" s="18"/>
      <c r="J106" s="18"/>
      <c r="K106" s="18"/>
      <c r="L106" s="18"/>
      <c r="M106" s="577"/>
      <c r="N106" s="577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>
      <c r="A107" s="18"/>
      <c r="B107" s="577"/>
      <c r="C107" s="577"/>
      <c r="D107" s="577"/>
      <c r="E107" s="577"/>
      <c r="F107" s="577"/>
      <c r="G107" s="123"/>
      <c r="H107" s="18"/>
      <c r="I107" s="18"/>
      <c r="J107" s="18"/>
      <c r="K107" s="18"/>
      <c r="L107" s="18"/>
      <c r="M107" s="577"/>
      <c r="N107" s="577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>
      <c r="A108" s="18"/>
      <c r="B108" s="577"/>
      <c r="C108" s="577"/>
      <c r="D108" s="577"/>
      <c r="E108" s="577"/>
      <c r="F108" s="577"/>
      <c r="G108" s="123"/>
      <c r="H108" s="18"/>
      <c r="I108" s="18"/>
      <c r="J108" s="18"/>
      <c r="K108" s="18"/>
      <c r="L108" s="18"/>
      <c r="M108" s="577"/>
      <c r="N108" s="577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>
      <c r="A109" s="18"/>
      <c r="B109" s="577"/>
      <c r="C109" s="577"/>
      <c r="D109" s="577"/>
      <c r="E109" s="577"/>
      <c r="F109" s="577"/>
      <c r="G109" s="123"/>
      <c r="H109" s="18"/>
      <c r="I109" s="18"/>
      <c r="J109" s="18"/>
      <c r="K109" s="18"/>
      <c r="L109" s="18"/>
      <c r="M109" s="577"/>
      <c r="N109" s="577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>
      <c r="A110" s="18"/>
      <c r="B110" s="577"/>
      <c r="C110" s="577"/>
      <c r="D110" s="577"/>
      <c r="E110" s="577"/>
      <c r="F110" s="577"/>
      <c r="G110" s="123"/>
      <c r="H110" s="18"/>
      <c r="I110" s="18"/>
      <c r="J110" s="18"/>
      <c r="K110" s="18"/>
      <c r="L110" s="18"/>
      <c r="M110" s="577"/>
      <c r="N110" s="577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>
      <c r="A111" s="18"/>
      <c r="B111" s="577"/>
      <c r="C111" s="577"/>
      <c r="D111" s="577"/>
      <c r="E111" s="577"/>
      <c r="F111" s="577"/>
      <c r="G111" s="123"/>
      <c r="H111" s="18"/>
      <c r="I111" s="18"/>
      <c r="J111" s="18"/>
      <c r="K111" s="18"/>
      <c r="L111" s="18"/>
      <c r="M111" s="577"/>
      <c r="N111" s="577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>
      <c r="A112" s="18"/>
      <c r="B112" s="577"/>
      <c r="C112" s="577"/>
      <c r="D112" s="577"/>
      <c r="E112" s="577"/>
      <c r="F112" s="577"/>
      <c r="G112" s="123"/>
      <c r="H112" s="18"/>
      <c r="I112" s="18"/>
      <c r="J112" s="18"/>
      <c r="K112" s="18"/>
      <c r="L112" s="18"/>
      <c r="M112" s="577"/>
      <c r="N112" s="577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>
      <c r="A113" s="18"/>
      <c r="B113" s="577"/>
      <c r="C113" s="577"/>
      <c r="D113" s="577"/>
      <c r="E113" s="577"/>
      <c r="F113" s="577"/>
      <c r="G113" s="123"/>
      <c r="H113" s="18"/>
      <c r="I113" s="18"/>
      <c r="J113" s="18"/>
      <c r="K113" s="18"/>
      <c r="L113" s="18"/>
      <c r="M113" s="577"/>
      <c r="N113" s="577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>
      <c r="A114" s="18"/>
      <c r="B114" s="577"/>
      <c r="C114" s="577"/>
      <c r="D114" s="577"/>
      <c r="E114" s="577"/>
      <c r="F114" s="577"/>
      <c r="G114" s="123"/>
      <c r="H114" s="18"/>
      <c r="I114" s="18"/>
      <c r="J114" s="18"/>
      <c r="K114" s="18"/>
      <c r="L114" s="18"/>
      <c r="M114" s="577"/>
      <c r="N114" s="577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>
      <c r="A115" s="18"/>
      <c r="B115" s="577"/>
      <c r="C115" s="577"/>
      <c r="D115" s="577"/>
      <c r="E115" s="577"/>
      <c r="F115" s="577"/>
      <c r="G115" s="123"/>
      <c r="H115" s="18"/>
      <c r="I115" s="18"/>
      <c r="J115" s="18"/>
      <c r="K115" s="18"/>
      <c r="L115" s="18"/>
      <c r="M115" s="577"/>
      <c r="N115" s="577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>
      <c r="A116" s="18"/>
      <c r="B116" s="577"/>
      <c r="C116" s="577"/>
      <c r="D116" s="577"/>
      <c r="E116" s="577"/>
      <c r="F116" s="577"/>
      <c r="G116" s="123"/>
      <c r="H116" s="18"/>
      <c r="I116" s="18"/>
      <c r="J116" s="18"/>
      <c r="K116" s="18"/>
      <c r="L116" s="18"/>
      <c r="M116" s="577"/>
      <c r="N116" s="577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>
      <c r="A117" s="18"/>
      <c r="B117" s="577"/>
      <c r="C117" s="577"/>
      <c r="D117" s="577"/>
      <c r="E117" s="577"/>
      <c r="F117" s="577"/>
      <c r="G117" s="123"/>
      <c r="H117" s="18"/>
      <c r="I117" s="18"/>
      <c r="J117" s="18"/>
      <c r="K117" s="18"/>
      <c r="L117" s="18"/>
      <c r="M117" s="577"/>
      <c r="N117" s="577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>
      <c r="A118" s="18"/>
      <c r="B118" s="577"/>
      <c r="C118" s="577"/>
      <c r="D118" s="577"/>
      <c r="E118" s="577"/>
      <c r="F118" s="577"/>
      <c r="G118" s="123"/>
      <c r="H118" s="18"/>
      <c r="I118" s="18"/>
      <c r="J118" s="18"/>
      <c r="K118" s="18"/>
      <c r="L118" s="18"/>
      <c r="M118" s="577"/>
      <c r="N118" s="577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>
      <c r="A119" s="18"/>
      <c r="B119" s="577"/>
      <c r="C119" s="577"/>
      <c r="D119" s="577"/>
      <c r="E119" s="577"/>
      <c r="F119" s="577"/>
      <c r="G119" s="123"/>
      <c r="H119" s="18"/>
      <c r="I119" s="18"/>
      <c r="J119" s="18"/>
      <c r="K119" s="18"/>
      <c r="L119" s="18"/>
      <c r="M119" s="577"/>
      <c r="N119" s="577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>
      <c r="A120" s="18"/>
      <c r="B120" s="577"/>
      <c r="C120" s="577"/>
      <c r="D120" s="577"/>
      <c r="E120" s="577"/>
      <c r="F120" s="577"/>
      <c r="G120" s="123"/>
      <c r="H120" s="18"/>
      <c r="I120" s="18"/>
      <c r="J120" s="18"/>
      <c r="K120" s="18"/>
      <c r="L120" s="18"/>
      <c r="M120" s="577"/>
      <c r="N120" s="577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>
      <c r="A121" s="18"/>
      <c r="B121" s="577"/>
      <c r="C121" s="577"/>
      <c r="D121" s="577"/>
      <c r="E121" s="577"/>
      <c r="F121" s="577"/>
      <c r="G121" s="123"/>
      <c r="H121" s="18"/>
      <c r="I121" s="18"/>
      <c r="J121" s="18"/>
      <c r="K121" s="18"/>
      <c r="L121" s="18"/>
      <c r="M121" s="577"/>
      <c r="N121" s="577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>
      <c r="A122" s="18"/>
      <c r="B122" s="577"/>
      <c r="C122" s="577"/>
      <c r="D122" s="577"/>
      <c r="E122" s="577"/>
      <c r="F122" s="577"/>
      <c r="G122" s="123"/>
      <c r="H122" s="18"/>
      <c r="I122" s="18"/>
      <c r="J122" s="18"/>
      <c r="K122" s="18"/>
      <c r="L122" s="18"/>
      <c r="M122" s="577"/>
      <c r="N122" s="577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>
      <c r="A123" s="18"/>
      <c r="B123" s="577"/>
      <c r="C123" s="577"/>
      <c r="D123" s="577"/>
      <c r="E123" s="577"/>
      <c r="F123" s="577"/>
      <c r="G123" s="123"/>
      <c r="H123" s="18"/>
      <c r="I123" s="18"/>
      <c r="J123" s="18"/>
      <c r="K123" s="18"/>
      <c r="L123" s="18"/>
      <c r="M123" s="577"/>
      <c r="N123" s="577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>
      <c r="A124" s="18"/>
      <c r="B124" s="577"/>
      <c r="C124" s="577"/>
      <c r="D124" s="577"/>
      <c r="E124" s="577"/>
      <c r="F124" s="577"/>
      <c r="G124" s="123"/>
      <c r="H124" s="18"/>
      <c r="I124" s="18"/>
      <c r="J124" s="18"/>
      <c r="K124" s="18"/>
      <c r="L124" s="18"/>
      <c r="M124" s="577"/>
      <c r="N124" s="577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>
      <c r="A125" s="18"/>
      <c r="B125" s="577"/>
      <c r="C125" s="577"/>
      <c r="D125" s="577"/>
      <c r="E125" s="577"/>
      <c r="F125" s="577"/>
      <c r="G125" s="123"/>
      <c r="H125" s="18"/>
      <c r="I125" s="18"/>
      <c r="J125" s="18"/>
      <c r="K125" s="18"/>
      <c r="L125" s="18"/>
      <c r="M125" s="577"/>
      <c r="N125" s="577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>
      <c r="A126" s="18"/>
      <c r="B126" s="577"/>
      <c r="C126" s="577"/>
      <c r="D126" s="577"/>
      <c r="E126" s="577"/>
      <c r="F126" s="577"/>
      <c r="G126" s="123"/>
      <c r="H126" s="18"/>
      <c r="I126" s="18"/>
      <c r="J126" s="18"/>
      <c r="K126" s="18"/>
      <c r="L126" s="18"/>
      <c r="M126" s="577"/>
      <c r="N126" s="577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>
      <c r="A127" s="18"/>
      <c r="B127" s="577"/>
      <c r="C127" s="577"/>
      <c r="D127" s="577"/>
      <c r="E127" s="577"/>
      <c r="F127" s="577"/>
      <c r="G127" s="123"/>
      <c r="H127" s="18"/>
      <c r="I127" s="18"/>
      <c r="J127" s="18"/>
      <c r="K127" s="18"/>
      <c r="L127" s="18"/>
      <c r="M127" s="577"/>
      <c r="N127" s="577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>
      <c r="A128" s="18"/>
      <c r="B128" s="577"/>
      <c r="C128" s="577"/>
      <c r="D128" s="577"/>
      <c r="E128" s="577"/>
      <c r="F128" s="577"/>
      <c r="G128" s="123"/>
      <c r="H128" s="18"/>
      <c r="I128" s="18"/>
      <c r="J128" s="18"/>
      <c r="K128" s="18"/>
      <c r="L128" s="18"/>
      <c r="M128" s="577"/>
      <c r="N128" s="577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>
      <c r="A129" s="18"/>
      <c r="B129" s="577"/>
      <c r="C129" s="577"/>
      <c r="D129" s="577"/>
      <c r="E129" s="577"/>
      <c r="F129" s="577"/>
      <c r="G129" s="123"/>
      <c r="H129" s="18"/>
      <c r="I129" s="18"/>
      <c r="J129" s="18"/>
      <c r="K129" s="18"/>
      <c r="L129" s="18"/>
      <c r="M129" s="577"/>
      <c r="N129" s="577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>
      <c r="A130" s="18"/>
      <c r="B130" s="577"/>
      <c r="C130" s="577"/>
      <c r="D130" s="577"/>
      <c r="E130" s="577"/>
      <c r="F130" s="577"/>
      <c r="G130" s="123"/>
      <c r="H130" s="18"/>
      <c r="I130" s="18"/>
      <c r="J130" s="18"/>
      <c r="K130" s="18"/>
      <c r="L130" s="18"/>
      <c r="M130" s="577"/>
      <c r="N130" s="577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>
      <c r="A131" s="18"/>
      <c r="B131" s="577"/>
      <c r="C131" s="577"/>
      <c r="D131" s="577"/>
      <c r="E131" s="577"/>
      <c r="F131" s="577"/>
      <c r="G131" s="123"/>
      <c r="H131" s="18"/>
      <c r="I131" s="18"/>
      <c r="J131" s="18"/>
      <c r="K131" s="18"/>
      <c r="L131" s="18"/>
      <c r="M131" s="577"/>
      <c r="N131" s="577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>
      <c r="A132" s="18"/>
      <c r="B132" s="577"/>
      <c r="C132" s="577"/>
      <c r="D132" s="577"/>
      <c r="E132" s="577"/>
      <c r="F132" s="577"/>
      <c r="G132" s="123"/>
      <c r="H132" s="18"/>
      <c r="I132" s="18"/>
      <c r="J132" s="18"/>
      <c r="K132" s="18"/>
      <c r="L132" s="18"/>
      <c r="M132" s="577"/>
      <c r="N132" s="577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>
      <c r="A133" s="18"/>
      <c r="B133" s="577"/>
      <c r="C133" s="577"/>
      <c r="D133" s="577"/>
      <c r="E133" s="577"/>
      <c r="F133" s="577"/>
      <c r="G133" s="123"/>
      <c r="H133" s="18"/>
      <c r="I133" s="18"/>
      <c r="J133" s="18"/>
      <c r="K133" s="18"/>
      <c r="L133" s="18"/>
      <c r="M133" s="577"/>
      <c r="N133" s="577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>
      <c r="A134" s="18"/>
      <c r="B134" s="577"/>
      <c r="C134" s="577"/>
      <c r="D134" s="577"/>
      <c r="E134" s="577"/>
      <c r="F134" s="577"/>
      <c r="G134" s="123"/>
      <c r="H134" s="18"/>
      <c r="I134" s="18"/>
      <c r="J134" s="18"/>
      <c r="K134" s="18"/>
      <c r="L134" s="18"/>
      <c r="M134" s="577"/>
      <c r="N134" s="577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>
      <c r="A135" s="18"/>
      <c r="B135" s="577"/>
      <c r="C135" s="577"/>
      <c r="D135" s="577"/>
      <c r="E135" s="577"/>
      <c r="F135" s="577"/>
      <c r="G135" s="123"/>
      <c r="H135" s="18"/>
      <c r="I135" s="18"/>
      <c r="J135" s="18"/>
      <c r="K135" s="18"/>
      <c r="L135" s="18"/>
      <c r="M135" s="577"/>
      <c r="N135" s="577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>
      <c r="A136" s="18"/>
      <c r="B136" s="577"/>
      <c r="C136" s="577"/>
      <c r="D136" s="577"/>
      <c r="E136" s="577"/>
      <c r="F136" s="577"/>
      <c r="G136" s="123"/>
      <c r="H136" s="18"/>
      <c r="I136" s="18"/>
      <c r="J136" s="18"/>
      <c r="K136" s="18"/>
      <c r="L136" s="18"/>
      <c r="M136" s="577"/>
      <c r="N136" s="577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>
      <c r="A137" s="18"/>
      <c r="B137" s="577"/>
      <c r="C137" s="577"/>
      <c r="D137" s="577"/>
      <c r="E137" s="577"/>
      <c r="F137" s="577"/>
      <c r="G137" s="123"/>
      <c r="H137" s="18"/>
      <c r="I137" s="18"/>
      <c r="J137" s="18"/>
      <c r="K137" s="18"/>
      <c r="L137" s="18"/>
      <c r="M137" s="577"/>
      <c r="N137" s="577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>
      <c r="A138" s="18"/>
      <c r="B138" s="577"/>
      <c r="C138" s="577"/>
      <c r="D138" s="577"/>
      <c r="E138" s="577"/>
      <c r="F138" s="577"/>
      <c r="G138" s="123"/>
      <c r="H138" s="18"/>
      <c r="I138" s="18"/>
      <c r="J138" s="18"/>
      <c r="K138" s="18"/>
      <c r="L138" s="18"/>
      <c r="M138" s="577"/>
      <c r="N138" s="577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>
      <c r="A139" s="18"/>
      <c r="B139" s="577"/>
      <c r="C139" s="577"/>
      <c r="D139" s="577"/>
      <c r="E139" s="577"/>
      <c r="F139" s="577"/>
      <c r="G139" s="123"/>
      <c r="H139" s="18"/>
      <c r="I139" s="18"/>
      <c r="J139" s="18"/>
      <c r="K139" s="18"/>
      <c r="L139" s="18"/>
      <c r="M139" s="577"/>
      <c r="N139" s="577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>
      <c r="A140" s="18"/>
      <c r="B140" s="577"/>
      <c r="C140" s="577"/>
      <c r="D140" s="577"/>
      <c r="E140" s="577"/>
      <c r="F140" s="577"/>
      <c r="G140" s="123"/>
      <c r="H140" s="18"/>
      <c r="I140" s="18"/>
      <c r="J140" s="18"/>
      <c r="K140" s="18"/>
      <c r="L140" s="18"/>
      <c r="M140" s="577"/>
      <c r="N140" s="577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>
      <c r="A141" s="18"/>
      <c r="B141" s="577"/>
      <c r="C141" s="577"/>
      <c r="D141" s="577"/>
      <c r="E141" s="577"/>
      <c r="F141" s="577"/>
      <c r="G141" s="123"/>
      <c r="H141" s="18"/>
      <c r="I141" s="18"/>
      <c r="J141" s="18"/>
      <c r="K141" s="18"/>
      <c r="L141" s="18"/>
      <c r="M141" s="577"/>
      <c r="N141" s="577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>
      <c r="A142" s="18"/>
      <c r="B142" s="577"/>
      <c r="C142" s="577"/>
      <c r="D142" s="577"/>
      <c r="E142" s="577"/>
      <c r="F142" s="577"/>
      <c r="G142" s="123"/>
      <c r="H142" s="18"/>
      <c r="I142" s="18"/>
      <c r="J142" s="18"/>
      <c r="K142" s="18"/>
      <c r="L142" s="18"/>
      <c r="M142" s="577"/>
      <c r="N142" s="577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>
      <c r="A143" s="18"/>
      <c r="B143" s="577"/>
      <c r="C143" s="577"/>
      <c r="D143" s="577"/>
      <c r="E143" s="577"/>
      <c r="F143" s="577"/>
      <c r="G143" s="123"/>
      <c r="H143" s="18"/>
      <c r="I143" s="18"/>
      <c r="J143" s="18"/>
      <c r="K143" s="18"/>
      <c r="L143" s="18"/>
      <c r="M143" s="577"/>
      <c r="N143" s="577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>
      <c r="A144" s="18"/>
      <c r="B144" s="577"/>
      <c r="C144" s="577"/>
      <c r="D144" s="577"/>
      <c r="E144" s="577"/>
      <c r="F144" s="577"/>
      <c r="G144" s="123"/>
      <c r="H144" s="18"/>
      <c r="I144" s="18"/>
      <c r="J144" s="18"/>
      <c r="K144" s="18"/>
      <c r="L144" s="18"/>
      <c r="M144" s="577"/>
      <c r="N144" s="577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>
      <c r="A145" s="18"/>
      <c r="B145" s="577"/>
      <c r="C145" s="577"/>
      <c r="D145" s="577"/>
      <c r="E145" s="577"/>
      <c r="F145" s="577"/>
      <c r="G145" s="123"/>
      <c r="H145" s="18"/>
      <c r="I145" s="18"/>
      <c r="J145" s="18"/>
      <c r="K145" s="18"/>
      <c r="L145" s="18"/>
      <c r="M145" s="577"/>
      <c r="N145" s="577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>
      <c r="A146" s="18"/>
      <c r="B146" s="577"/>
      <c r="C146" s="577"/>
      <c r="D146" s="577"/>
      <c r="E146" s="577"/>
      <c r="F146" s="577"/>
      <c r="G146" s="123"/>
      <c r="H146" s="18"/>
      <c r="I146" s="18"/>
      <c r="J146" s="18"/>
      <c r="K146" s="18"/>
      <c r="L146" s="18"/>
      <c r="M146" s="577"/>
      <c r="N146" s="577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>
      <c r="A147" s="18"/>
      <c r="B147" s="577"/>
      <c r="C147" s="577"/>
      <c r="D147" s="577"/>
      <c r="E147" s="577"/>
      <c r="F147" s="577"/>
      <c r="G147" s="123"/>
      <c r="H147" s="18"/>
      <c r="I147" s="18"/>
      <c r="J147" s="18"/>
      <c r="K147" s="18"/>
      <c r="L147" s="18"/>
      <c r="M147" s="577"/>
      <c r="N147" s="577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>
      <c r="A148" s="18"/>
      <c r="B148" s="577"/>
      <c r="C148" s="577"/>
      <c r="D148" s="577"/>
      <c r="E148" s="577"/>
      <c r="F148" s="577"/>
      <c r="G148" s="123"/>
      <c r="H148" s="18"/>
      <c r="I148" s="18"/>
      <c r="J148" s="18"/>
      <c r="K148" s="18"/>
      <c r="L148" s="18"/>
      <c r="M148" s="577"/>
      <c r="N148" s="577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>
      <c r="A149" s="18"/>
      <c r="B149" s="577"/>
      <c r="C149" s="577"/>
      <c r="D149" s="577"/>
      <c r="E149" s="577"/>
      <c r="F149" s="577"/>
      <c r="G149" s="123"/>
      <c r="H149" s="18"/>
      <c r="I149" s="18"/>
      <c r="J149" s="18"/>
      <c r="K149" s="18"/>
      <c r="L149" s="18"/>
      <c r="M149" s="577"/>
      <c r="N149" s="577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>
      <c r="A150" s="18"/>
      <c r="B150" s="577"/>
      <c r="C150" s="577"/>
      <c r="D150" s="577"/>
      <c r="E150" s="577"/>
      <c r="F150" s="577"/>
      <c r="G150" s="123"/>
      <c r="H150" s="18"/>
      <c r="I150" s="18"/>
      <c r="J150" s="18"/>
      <c r="K150" s="18"/>
      <c r="L150" s="18"/>
      <c r="M150" s="577"/>
      <c r="N150" s="577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>
      <c r="A151" s="18"/>
      <c r="B151" s="577"/>
      <c r="C151" s="577"/>
      <c r="D151" s="577"/>
      <c r="E151" s="577"/>
      <c r="F151" s="577"/>
      <c r="G151" s="123"/>
      <c r="H151" s="18"/>
      <c r="I151" s="18"/>
      <c r="J151" s="18"/>
      <c r="K151" s="18"/>
      <c r="L151" s="18"/>
      <c r="M151" s="577"/>
      <c r="N151" s="577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>
      <c r="A152" s="18"/>
      <c r="B152" s="577"/>
      <c r="C152" s="577"/>
      <c r="D152" s="577"/>
      <c r="E152" s="577"/>
      <c r="F152" s="577"/>
      <c r="G152" s="123"/>
      <c r="H152" s="18"/>
      <c r="I152" s="18"/>
      <c r="J152" s="18"/>
      <c r="K152" s="18"/>
      <c r="L152" s="18"/>
      <c r="M152" s="577"/>
      <c r="N152" s="577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1:31">
      <c r="A153" s="18"/>
      <c r="B153" s="577"/>
      <c r="C153" s="577"/>
      <c r="D153" s="577"/>
      <c r="E153" s="577"/>
      <c r="F153" s="577"/>
      <c r="G153" s="123"/>
      <c r="H153" s="18"/>
      <c r="I153" s="18"/>
      <c r="J153" s="18"/>
      <c r="K153" s="18"/>
      <c r="L153" s="18"/>
      <c r="M153" s="577"/>
      <c r="N153" s="577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>
      <c r="A154" s="18"/>
      <c r="B154" s="577"/>
      <c r="C154" s="577"/>
      <c r="D154" s="577"/>
      <c r="E154" s="577"/>
      <c r="F154" s="577"/>
      <c r="G154" s="123"/>
      <c r="H154" s="18"/>
      <c r="I154" s="18"/>
      <c r="J154" s="18"/>
      <c r="K154" s="18"/>
      <c r="L154" s="18"/>
      <c r="M154" s="577"/>
      <c r="N154" s="577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:31">
      <c r="A155" s="18"/>
      <c r="B155" s="577"/>
      <c r="C155" s="577"/>
      <c r="D155" s="577"/>
      <c r="E155" s="577"/>
      <c r="F155" s="577"/>
      <c r="G155" s="123"/>
      <c r="H155" s="18"/>
      <c r="I155" s="18"/>
      <c r="J155" s="18"/>
      <c r="K155" s="18"/>
      <c r="L155" s="18"/>
      <c r="M155" s="577"/>
      <c r="N155" s="577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>
      <c r="A156" s="18"/>
      <c r="B156" s="577"/>
      <c r="C156" s="577"/>
      <c r="D156" s="577"/>
      <c r="E156" s="577"/>
      <c r="F156" s="577"/>
      <c r="G156" s="123"/>
      <c r="H156" s="18"/>
      <c r="I156" s="18"/>
      <c r="J156" s="18"/>
      <c r="K156" s="18"/>
      <c r="L156" s="18"/>
      <c r="M156" s="577"/>
      <c r="N156" s="577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:31">
      <c r="A157" s="18"/>
      <c r="B157" s="577"/>
      <c r="C157" s="577"/>
      <c r="D157" s="577"/>
      <c r="E157" s="577"/>
      <c r="F157" s="577"/>
      <c r="G157" s="123"/>
      <c r="H157" s="18"/>
      <c r="I157" s="18"/>
      <c r="J157" s="18"/>
      <c r="K157" s="18"/>
      <c r="L157" s="18"/>
      <c r="M157" s="577"/>
      <c r="N157" s="577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>
      <c r="A158" s="18"/>
      <c r="B158" s="577"/>
      <c r="C158" s="577"/>
      <c r="D158" s="577"/>
      <c r="E158" s="577"/>
      <c r="F158" s="577"/>
      <c r="G158" s="123"/>
      <c r="H158" s="18"/>
      <c r="I158" s="18"/>
      <c r="J158" s="18"/>
      <c r="K158" s="18"/>
      <c r="L158" s="18"/>
      <c r="M158" s="577"/>
      <c r="N158" s="577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>
      <c r="A159" s="18"/>
      <c r="B159" s="577"/>
      <c r="C159" s="577"/>
      <c r="D159" s="577"/>
      <c r="E159" s="577"/>
      <c r="F159" s="577"/>
      <c r="G159" s="123"/>
      <c r="H159" s="18"/>
      <c r="I159" s="18"/>
      <c r="J159" s="18"/>
      <c r="K159" s="18"/>
      <c r="L159" s="18"/>
      <c r="M159" s="577"/>
      <c r="N159" s="577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>
      <c r="A160" s="18"/>
      <c r="B160" s="577"/>
      <c r="C160" s="577"/>
      <c r="D160" s="577"/>
      <c r="E160" s="577"/>
      <c r="F160" s="577"/>
      <c r="G160" s="123"/>
      <c r="H160" s="18"/>
      <c r="I160" s="18"/>
      <c r="J160" s="18"/>
      <c r="K160" s="18"/>
      <c r="L160" s="18"/>
      <c r="M160" s="577"/>
      <c r="N160" s="577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>
      <c r="A161" s="18"/>
      <c r="B161" s="577"/>
      <c r="C161" s="577"/>
      <c r="D161" s="577"/>
      <c r="E161" s="577"/>
      <c r="F161" s="577"/>
      <c r="G161" s="123"/>
      <c r="H161" s="18"/>
      <c r="I161" s="18"/>
      <c r="J161" s="18"/>
      <c r="K161" s="18"/>
      <c r="L161" s="18"/>
      <c r="M161" s="577"/>
      <c r="N161" s="577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>
      <c r="A162" s="18"/>
      <c r="B162" s="577"/>
      <c r="C162" s="577"/>
      <c r="D162" s="577"/>
      <c r="E162" s="577"/>
      <c r="F162" s="577"/>
      <c r="G162" s="123"/>
      <c r="H162" s="18"/>
      <c r="I162" s="18"/>
      <c r="J162" s="18"/>
      <c r="K162" s="18"/>
      <c r="L162" s="18"/>
      <c r="M162" s="577"/>
      <c r="N162" s="577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>
      <c r="A163" s="18"/>
      <c r="B163" s="577"/>
      <c r="C163" s="577"/>
      <c r="D163" s="577"/>
      <c r="E163" s="577"/>
      <c r="F163" s="577"/>
      <c r="G163" s="123"/>
      <c r="H163" s="18"/>
      <c r="I163" s="18"/>
      <c r="J163" s="18"/>
      <c r="K163" s="18"/>
      <c r="L163" s="18"/>
      <c r="M163" s="577"/>
      <c r="N163" s="577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>
      <c r="A164" s="18"/>
      <c r="B164" s="577"/>
      <c r="C164" s="577"/>
      <c r="D164" s="577"/>
      <c r="E164" s="577"/>
      <c r="F164" s="577"/>
      <c r="G164" s="123"/>
      <c r="H164" s="18"/>
      <c r="I164" s="18"/>
      <c r="J164" s="18"/>
      <c r="K164" s="18"/>
      <c r="L164" s="18"/>
      <c r="M164" s="577"/>
      <c r="N164" s="577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>
      <c r="A165" s="18"/>
      <c r="B165" s="577"/>
      <c r="C165" s="577"/>
      <c r="D165" s="577"/>
      <c r="E165" s="577"/>
      <c r="F165" s="577"/>
      <c r="G165" s="123"/>
      <c r="H165" s="18"/>
      <c r="I165" s="18"/>
      <c r="J165" s="18"/>
      <c r="K165" s="18"/>
      <c r="L165" s="18"/>
      <c r="M165" s="577"/>
      <c r="N165" s="577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>
      <c r="A166" s="18"/>
      <c r="B166" s="577"/>
      <c r="C166" s="577"/>
      <c r="D166" s="577"/>
      <c r="E166" s="577"/>
      <c r="F166" s="577"/>
      <c r="G166" s="123"/>
      <c r="H166" s="18"/>
      <c r="I166" s="18"/>
      <c r="J166" s="18"/>
      <c r="K166" s="18"/>
      <c r="L166" s="18"/>
      <c r="M166" s="577"/>
      <c r="N166" s="577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>
      <c r="A167" s="18"/>
      <c r="B167" s="577"/>
      <c r="C167" s="577"/>
      <c r="D167" s="577"/>
      <c r="E167" s="577"/>
      <c r="F167" s="577"/>
      <c r="G167" s="123"/>
      <c r="H167" s="18"/>
      <c r="I167" s="18"/>
      <c r="J167" s="18"/>
      <c r="K167" s="18"/>
      <c r="L167" s="18"/>
      <c r="M167" s="577"/>
      <c r="N167" s="577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:31">
      <c r="A168" s="18"/>
      <c r="B168" s="577"/>
      <c r="C168" s="577"/>
      <c r="D168" s="577"/>
      <c r="E168" s="577"/>
      <c r="F168" s="577"/>
      <c r="G168" s="123"/>
      <c r="H168" s="18"/>
      <c r="I168" s="18"/>
      <c r="J168" s="18"/>
      <c r="K168" s="18"/>
      <c r="L168" s="18"/>
      <c r="M168" s="577"/>
      <c r="N168" s="577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1:31">
      <c r="A169" s="18"/>
      <c r="B169" s="577"/>
      <c r="C169" s="577"/>
      <c r="D169" s="577"/>
      <c r="E169" s="577"/>
      <c r="F169" s="577"/>
      <c r="G169" s="123"/>
      <c r="H169" s="18"/>
      <c r="I169" s="18"/>
      <c r="J169" s="18"/>
      <c r="K169" s="18"/>
      <c r="L169" s="18"/>
      <c r="M169" s="577"/>
      <c r="N169" s="577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:31">
      <c r="A170" s="18"/>
      <c r="B170" s="577"/>
      <c r="C170" s="577"/>
      <c r="D170" s="577"/>
      <c r="E170" s="577"/>
      <c r="F170" s="577"/>
      <c r="G170" s="123"/>
      <c r="H170" s="18"/>
      <c r="I170" s="18"/>
      <c r="J170" s="18"/>
      <c r="K170" s="18"/>
      <c r="L170" s="18"/>
      <c r="M170" s="577"/>
      <c r="N170" s="577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1:31">
      <c r="A171" s="18"/>
      <c r="B171" s="577"/>
      <c r="C171" s="577"/>
      <c r="D171" s="577"/>
      <c r="E171" s="577"/>
      <c r="F171" s="577"/>
      <c r="G171" s="123"/>
      <c r="H171" s="18"/>
      <c r="I171" s="18"/>
      <c r="J171" s="18"/>
      <c r="K171" s="18"/>
      <c r="L171" s="18"/>
      <c r="M171" s="577"/>
      <c r="N171" s="577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1:31">
      <c r="A172" s="18"/>
      <c r="B172" s="577"/>
      <c r="C172" s="577"/>
      <c r="D172" s="577"/>
      <c r="E172" s="577"/>
      <c r="F172" s="577"/>
      <c r="G172" s="123"/>
      <c r="H172" s="18"/>
      <c r="I172" s="18"/>
      <c r="J172" s="18"/>
      <c r="K172" s="18"/>
      <c r="L172" s="18"/>
      <c r="M172" s="577"/>
      <c r="N172" s="577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1:31">
      <c r="A173" s="18"/>
      <c r="B173" s="577"/>
      <c r="C173" s="577"/>
      <c r="D173" s="577"/>
      <c r="E173" s="577"/>
      <c r="F173" s="577"/>
      <c r="G173" s="123"/>
      <c r="H173" s="18"/>
      <c r="I173" s="18"/>
      <c r="J173" s="18"/>
      <c r="K173" s="18"/>
      <c r="L173" s="18"/>
      <c r="M173" s="577"/>
      <c r="N173" s="577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>
      <c r="A174" s="18"/>
      <c r="B174" s="577"/>
      <c r="C174" s="577"/>
      <c r="D174" s="577"/>
      <c r="E174" s="577"/>
      <c r="F174" s="577"/>
      <c r="G174" s="123"/>
      <c r="H174" s="18"/>
      <c r="I174" s="18"/>
      <c r="J174" s="18"/>
      <c r="K174" s="18"/>
      <c r="L174" s="18"/>
      <c r="M174" s="577"/>
      <c r="N174" s="577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>
      <c r="A175" s="18"/>
      <c r="B175" s="577"/>
      <c r="C175" s="577"/>
      <c r="D175" s="577"/>
      <c r="E175" s="577"/>
      <c r="F175" s="577"/>
      <c r="G175" s="123"/>
      <c r="H175" s="18"/>
      <c r="I175" s="18"/>
      <c r="J175" s="18"/>
      <c r="K175" s="18"/>
      <c r="L175" s="18"/>
      <c r="M175" s="577"/>
      <c r="N175" s="577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>
      <c r="A176" s="18"/>
      <c r="B176" s="577"/>
      <c r="C176" s="577"/>
      <c r="D176" s="577"/>
      <c r="E176" s="577"/>
      <c r="F176" s="577"/>
      <c r="G176" s="123"/>
      <c r="H176" s="18"/>
      <c r="I176" s="18"/>
      <c r="J176" s="18"/>
      <c r="K176" s="18"/>
      <c r="L176" s="18"/>
      <c r="M176" s="577"/>
      <c r="N176" s="577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1:31">
      <c r="A177" s="18"/>
      <c r="B177" s="577"/>
      <c r="C177" s="577"/>
      <c r="D177" s="577"/>
      <c r="E177" s="577"/>
      <c r="F177" s="577"/>
      <c r="G177" s="123"/>
      <c r="H177" s="18"/>
      <c r="I177" s="18"/>
      <c r="J177" s="18"/>
      <c r="K177" s="18"/>
      <c r="L177" s="18"/>
      <c r="M177" s="577"/>
      <c r="N177" s="577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>
      <c r="A178" s="18"/>
      <c r="B178" s="577"/>
      <c r="C178" s="577"/>
      <c r="D178" s="577"/>
      <c r="E178" s="577"/>
      <c r="F178" s="577"/>
      <c r="G178" s="123"/>
      <c r="H178" s="18"/>
      <c r="I178" s="18"/>
      <c r="J178" s="18"/>
      <c r="K178" s="18"/>
      <c r="L178" s="18"/>
      <c r="M178" s="577"/>
      <c r="N178" s="577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1:31">
      <c r="A179" s="18"/>
      <c r="B179" s="577"/>
      <c r="C179" s="577"/>
      <c r="D179" s="577"/>
      <c r="E179" s="577"/>
      <c r="F179" s="577"/>
      <c r="G179" s="123"/>
      <c r="H179" s="18"/>
      <c r="I179" s="18"/>
      <c r="J179" s="18"/>
      <c r="K179" s="18"/>
      <c r="L179" s="18"/>
      <c r="M179" s="577"/>
      <c r="N179" s="577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1:31">
      <c r="A180" s="18"/>
      <c r="B180" s="577"/>
      <c r="C180" s="577"/>
      <c r="D180" s="577"/>
      <c r="E180" s="577"/>
      <c r="F180" s="577"/>
      <c r="G180" s="123"/>
      <c r="H180" s="18"/>
      <c r="I180" s="18"/>
      <c r="J180" s="18"/>
      <c r="K180" s="18"/>
      <c r="L180" s="18"/>
      <c r="M180" s="577"/>
      <c r="N180" s="577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1:31">
      <c r="A181" s="18"/>
      <c r="B181" s="577"/>
      <c r="C181" s="577"/>
      <c r="D181" s="577"/>
      <c r="E181" s="577"/>
      <c r="F181" s="577"/>
      <c r="G181" s="123"/>
      <c r="H181" s="18"/>
      <c r="I181" s="18"/>
      <c r="J181" s="18"/>
      <c r="K181" s="18"/>
      <c r="L181" s="18"/>
      <c r="M181" s="577"/>
      <c r="N181" s="577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>
      <c r="A182" s="18"/>
      <c r="B182" s="577"/>
      <c r="C182" s="577"/>
      <c r="D182" s="577"/>
      <c r="E182" s="577"/>
      <c r="F182" s="577"/>
      <c r="G182" s="123"/>
      <c r="H182" s="18"/>
      <c r="I182" s="18"/>
      <c r="J182" s="18"/>
      <c r="K182" s="18"/>
      <c r="L182" s="18"/>
      <c r="M182" s="577"/>
      <c r="N182" s="577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>
      <c r="A183" s="18"/>
      <c r="B183" s="577"/>
      <c r="C183" s="577"/>
      <c r="D183" s="577"/>
      <c r="E183" s="577"/>
      <c r="F183" s="577"/>
      <c r="G183" s="123"/>
      <c r="H183" s="18"/>
      <c r="I183" s="18"/>
      <c r="J183" s="18"/>
      <c r="K183" s="18"/>
      <c r="L183" s="18"/>
      <c r="M183" s="577"/>
      <c r="N183" s="577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>
      <c r="A184" s="18"/>
      <c r="B184" s="577"/>
      <c r="C184" s="577"/>
      <c r="D184" s="577"/>
      <c r="E184" s="577"/>
      <c r="F184" s="577"/>
      <c r="G184" s="123"/>
      <c r="H184" s="18"/>
      <c r="I184" s="18"/>
      <c r="J184" s="18"/>
      <c r="K184" s="18"/>
      <c r="L184" s="18"/>
      <c r="M184" s="577"/>
      <c r="N184" s="577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>
      <c r="A185" s="18"/>
      <c r="B185" s="577"/>
      <c r="C185" s="577"/>
      <c r="D185" s="577"/>
      <c r="E185" s="577"/>
      <c r="F185" s="577"/>
      <c r="G185" s="123"/>
      <c r="H185" s="18"/>
      <c r="I185" s="18"/>
      <c r="J185" s="18"/>
      <c r="K185" s="18"/>
      <c r="L185" s="18"/>
      <c r="M185" s="577"/>
      <c r="N185" s="577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>
      <c r="A186" s="18"/>
      <c r="B186" s="577"/>
      <c r="C186" s="577"/>
      <c r="D186" s="577"/>
      <c r="E186" s="577"/>
      <c r="F186" s="577"/>
      <c r="G186" s="123"/>
      <c r="H186" s="18"/>
      <c r="I186" s="18"/>
      <c r="J186" s="18"/>
      <c r="K186" s="18"/>
      <c r="L186" s="18"/>
      <c r="M186" s="577"/>
      <c r="N186" s="577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>
      <c r="A187" s="18"/>
      <c r="B187" s="577"/>
      <c r="C187" s="577"/>
      <c r="D187" s="577"/>
      <c r="E187" s="577"/>
      <c r="F187" s="577"/>
      <c r="G187" s="123"/>
      <c r="H187" s="18"/>
      <c r="I187" s="18"/>
      <c r="J187" s="18"/>
      <c r="K187" s="18"/>
      <c r="L187" s="18"/>
      <c r="M187" s="577"/>
      <c r="N187" s="577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>
      <c r="A188" s="18"/>
      <c r="B188" s="577"/>
      <c r="C188" s="577"/>
      <c r="D188" s="577"/>
      <c r="E188" s="577"/>
      <c r="F188" s="577"/>
      <c r="G188" s="123"/>
      <c r="H188" s="18"/>
      <c r="I188" s="18"/>
      <c r="J188" s="18"/>
      <c r="K188" s="18"/>
      <c r="L188" s="18"/>
      <c r="M188" s="577"/>
      <c r="N188" s="577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1:31">
      <c r="A189" s="18"/>
      <c r="B189" s="577"/>
      <c r="C189" s="577"/>
      <c r="D189" s="577"/>
      <c r="E189" s="577"/>
      <c r="F189" s="577"/>
      <c r="G189" s="123"/>
      <c r="H189" s="18"/>
      <c r="I189" s="18"/>
      <c r="J189" s="18"/>
      <c r="K189" s="18"/>
      <c r="L189" s="18"/>
      <c r="M189" s="577"/>
      <c r="N189" s="577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>
      <c r="A190" s="18"/>
      <c r="B190" s="577"/>
      <c r="C190" s="577"/>
      <c r="D190" s="577"/>
      <c r="E190" s="577"/>
      <c r="F190" s="577"/>
      <c r="G190" s="123"/>
      <c r="H190" s="18"/>
      <c r="I190" s="18"/>
      <c r="J190" s="18"/>
      <c r="K190" s="18"/>
      <c r="L190" s="18"/>
      <c r="M190" s="577"/>
      <c r="N190" s="577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1">
      <c r="A191" s="18"/>
      <c r="B191" s="577"/>
      <c r="C191" s="577"/>
      <c r="D191" s="577"/>
      <c r="E191" s="577"/>
      <c r="F191" s="577"/>
      <c r="G191" s="123"/>
      <c r="H191" s="18"/>
      <c r="I191" s="18"/>
      <c r="J191" s="18"/>
      <c r="K191" s="18"/>
      <c r="L191" s="18"/>
      <c r="M191" s="577"/>
      <c r="N191" s="577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>
      <c r="A192" s="18"/>
      <c r="B192" s="577"/>
      <c r="C192" s="577"/>
      <c r="D192" s="577"/>
      <c r="E192" s="577"/>
      <c r="F192" s="577"/>
      <c r="G192" s="123"/>
      <c r="H192" s="18"/>
      <c r="I192" s="18"/>
      <c r="J192" s="18"/>
      <c r="K192" s="18"/>
      <c r="L192" s="18"/>
      <c r="M192" s="577"/>
      <c r="N192" s="577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1:31">
      <c r="A193" s="18"/>
      <c r="B193" s="577"/>
      <c r="C193" s="577"/>
      <c r="D193" s="577"/>
      <c r="E193" s="577"/>
      <c r="F193" s="577"/>
      <c r="G193" s="123"/>
      <c r="H193" s="18"/>
      <c r="I193" s="18"/>
      <c r="J193" s="18"/>
      <c r="K193" s="18"/>
      <c r="L193" s="18"/>
      <c r="M193" s="577"/>
      <c r="N193" s="577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1:31">
      <c r="A194" s="18"/>
      <c r="B194" s="577"/>
      <c r="C194" s="577"/>
      <c r="D194" s="577"/>
      <c r="E194" s="577"/>
      <c r="F194" s="577"/>
      <c r="G194" s="123"/>
      <c r="H194" s="18"/>
      <c r="I194" s="18"/>
      <c r="J194" s="18"/>
      <c r="K194" s="18"/>
      <c r="L194" s="18"/>
      <c r="M194" s="577"/>
      <c r="N194" s="577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1:31">
      <c r="A195" s="18"/>
      <c r="B195" s="577"/>
      <c r="C195" s="577"/>
      <c r="D195" s="577"/>
      <c r="E195" s="577"/>
      <c r="F195" s="577"/>
      <c r="G195" s="123"/>
      <c r="H195" s="18"/>
      <c r="I195" s="18"/>
      <c r="J195" s="18"/>
      <c r="K195" s="18"/>
      <c r="L195" s="18"/>
      <c r="M195" s="577"/>
      <c r="N195" s="577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1:31">
      <c r="A196" s="18"/>
      <c r="B196" s="577"/>
      <c r="C196" s="577"/>
      <c r="D196" s="577"/>
      <c r="E196" s="577"/>
      <c r="F196" s="577"/>
      <c r="G196" s="123"/>
      <c r="H196" s="18"/>
      <c r="I196" s="18"/>
      <c r="J196" s="18"/>
      <c r="K196" s="18"/>
      <c r="L196" s="18"/>
      <c r="M196" s="577"/>
      <c r="N196" s="577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1:31">
      <c r="A197" s="18"/>
      <c r="B197" s="577"/>
      <c r="C197" s="577"/>
      <c r="D197" s="577"/>
      <c r="E197" s="577"/>
      <c r="F197" s="577"/>
      <c r="G197" s="123"/>
      <c r="H197" s="18"/>
      <c r="I197" s="18"/>
      <c r="J197" s="18"/>
      <c r="K197" s="18"/>
      <c r="L197" s="18"/>
      <c r="M197" s="577"/>
      <c r="N197" s="577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>
      <c r="A198" s="18"/>
      <c r="B198" s="577"/>
      <c r="C198" s="577"/>
      <c r="D198" s="577"/>
      <c r="E198" s="577"/>
      <c r="F198" s="577"/>
      <c r="G198" s="123"/>
      <c r="H198" s="18"/>
      <c r="I198" s="18"/>
      <c r="J198" s="18"/>
      <c r="K198" s="18"/>
      <c r="L198" s="18"/>
      <c r="M198" s="577"/>
      <c r="N198" s="577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1:31">
      <c r="A199" s="18"/>
      <c r="B199" s="577"/>
      <c r="C199" s="577"/>
      <c r="D199" s="577"/>
      <c r="E199" s="577"/>
      <c r="F199" s="577"/>
      <c r="G199" s="123"/>
      <c r="H199" s="18"/>
      <c r="I199" s="18"/>
      <c r="J199" s="18"/>
      <c r="K199" s="18"/>
      <c r="L199" s="18"/>
      <c r="M199" s="577"/>
      <c r="N199" s="577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1:31">
      <c r="A200" s="18"/>
      <c r="B200" s="577"/>
      <c r="C200" s="577"/>
      <c r="D200" s="577"/>
      <c r="E200" s="577"/>
      <c r="F200" s="577"/>
      <c r="G200" s="123"/>
      <c r="H200" s="18"/>
      <c r="I200" s="18"/>
      <c r="J200" s="18"/>
      <c r="K200" s="18"/>
      <c r="L200" s="18"/>
      <c r="M200" s="577"/>
      <c r="N200" s="577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1:31">
      <c r="A201" s="18"/>
      <c r="B201" s="577"/>
      <c r="C201" s="577"/>
      <c r="D201" s="577"/>
      <c r="E201" s="577"/>
      <c r="F201" s="577"/>
      <c r="G201" s="123"/>
      <c r="H201" s="18"/>
      <c r="I201" s="18"/>
      <c r="J201" s="18"/>
      <c r="K201" s="18"/>
      <c r="L201" s="18"/>
      <c r="M201" s="577"/>
      <c r="N201" s="577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1:31">
      <c r="A202" s="18"/>
      <c r="B202" s="577"/>
      <c r="C202" s="577"/>
      <c r="D202" s="577"/>
      <c r="E202" s="577"/>
      <c r="F202" s="577"/>
      <c r="G202" s="123"/>
      <c r="H202" s="18"/>
      <c r="I202" s="18"/>
      <c r="J202" s="18"/>
      <c r="K202" s="18"/>
      <c r="L202" s="18"/>
      <c r="M202" s="577"/>
      <c r="N202" s="577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>
      <c r="A203" s="18"/>
      <c r="B203" s="577"/>
      <c r="C203" s="577"/>
      <c r="D203" s="577"/>
      <c r="E203" s="577"/>
      <c r="F203" s="577"/>
      <c r="G203" s="123"/>
      <c r="H203" s="18"/>
      <c r="I203" s="18"/>
      <c r="J203" s="18"/>
      <c r="K203" s="18"/>
      <c r="L203" s="18"/>
      <c r="M203" s="577"/>
      <c r="N203" s="577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1:31">
      <c r="A204" s="18"/>
      <c r="B204" s="577"/>
      <c r="C204" s="577"/>
      <c r="D204" s="577"/>
      <c r="E204" s="577"/>
      <c r="F204" s="577"/>
      <c r="G204" s="123"/>
      <c r="H204" s="18"/>
      <c r="I204" s="18"/>
      <c r="J204" s="18"/>
      <c r="K204" s="18"/>
      <c r="L204" s="18"/>
      <c r="M204" s="577"/>
      <c r="N204" s="577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1:31">
      <c r="A205" s="18"/>
      <c r="B205" s="577"/>
      <c r="C205" s="577"/>
      <c r="D205" s="577"/>
      <c r="E205" s="577"/>
      <c r="F205" s="577"/>
      <c r="G205" s="123"/>
      <c r="H205" s="18"/>
      <c r="I205" s="18"/>
      <c r="J205" s="18"/>
      <c r="K205" s="18"/>
      <c r="L205" s="18"/>
      <c r="M205" s="577"/>
      <c r="N205" s="577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1:31">
      <c r="A206" s="18"/>
      <c r="B206" s="577"/>
      <c r="C206" s="577"/>
      <c r="D206" s="577"/>
      <c r="E206" s="577"/>
      <c r="F206" s="577"/>
      <c r="G206" s="123"/>
      <c r="H206" s="18"/>
      <c r="I206" s="18"/>
      <c r="J206" s="18"/>
      <c r="K206" s="18"/>
      <c r="L206" s="18"/>
      <c r="M206" s="577"/>
      <c r="N206" s="577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1:31">
      <c r="A207" s="18"/>
      <c r="B207" s="577"/>
      <c r="C207" s="577"/>
      <c r="D207" s="577"/>
      <c r="E207" s="577"/>
      <c r="F207" s="577"/>
      <c r="G207" s="123"/>
      <c r="H207" s="18"/>
      <c r="I207" s="18"/>
      <c r="J207" s="18"/>
      <c r="K207" s="18"/>
      <c r="L207" s="18"/>
      <c r="M207" s="577"/>
      <c r="N207" s="577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>
      <c r="A208" s="18"/>
      <c r="B208" s="577"/>
      <c r="C208" s="577"/>
      <c r="D208" s="577"/>
      <c r="E208" s="577"/>
      <c r="F208" s="577"/>
      <c r="G208" s="123"/>
      <c r="H208" s="18"/>
      <c r="I208" s="18"/>
      <c r="J208" s="18"/>
      <c r="K208" s="18"/>
      <c r="L208" s="18"/>
      <c r="M208" s="577"/>
      <c r="N208" s="577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1:31">
      <c r="A209" s="18"/>
      <c r="B209" s="577"/>
      <c r="C209" s="577"/>
      <c r="D209" s="577"/>
      <c r="E209" s="577"/>
      <c r="F209" s="577"/>
      <c r="G209" s="123"/>
      <c r="H209" s="18"/>
      <c r="I209" s="18"/>
      <c r="J209" s="18"/>
      <c r="K209" s="18"/>
      <c r="L209" s="18"/>
      <c r="M209" s="577"/>
      <c r="N209" s="577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1:31">
      <c r="A210" s="18"/>
      <c r="B210" s="577"/>
      <c r="C210" s="577"/>
      <c r="D210" s="577"/>
      <c r="E210" s="577"/>
      <c r="F210" s="577"/>
      <c r="G210" s="123"/>
      <c r="H210" s="18"/>
      <c r="I210" s="18"/>
      <c r="J210" s="18"/>
      <c r="K210" s="18"/>
      <c r="L210" s="18"/>
      <c r="M210" s="577"/>
      <c r="N210" s="577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1:31">
      <c r="A211" s="18"/>
      <c r="B211" s="577"/>
      <c r="C211" s="577"/>
      <c r="D211" s="577"/>
      <c r="E211" s="577"/>
      <c r="F211" s="577"/>
      <c r="G211" s="123"/>
      <c r="H211" s="18"/>
      <c r="I211" s="18"/>
      <c r="J211" s="18"/>
      <c r="K211" s="18"/>
      <c r="L211" s="18"/>
      <c r="M211" s="577"/>
      <c r="N211" s="577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1:31">
      <c r="A212" s="18"/>
      <c r="B212" s="577"/>
      <c r="C212" s="577"/>
      <c r="D212" s="577"/>
      <c r="E212" s="577"/>
      <c r="F212" s="577"/>
      <c r="G212" s="123"/>
      <c r="H212" s="18"/>
      <c r="I212" s="18"/>
      <c r="J212" s="18"/>
      <c r="K212" s="18"/>
      <c r="L212" s="18"/>
      <c r="M212" s="577"/>
      <c r="N212" s="577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1:31">
      <c r="A213" s="18"/>
      <c r="B213" s="577"/>
      <c r="C213" s="577"/>
      <c r="D213" s="577"/>
      <c r="E213" s="577"/>
      <c r="F213" s="577"/>
      <c r="G213" s="123"/>
      <c r="H213" s="18"/>
      <c r="I213" s="18"/>
      <c r="J213" s="18"/>
      <c r="K213" s="18"/>
      <c r="L213" s="18"/>
      <c r="M213" s="577"/>
      <c r="N213" s="577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1:31">
      <c r="A214" s="18"/>
      <c r="B214" s="577"/>
      <c r="C214" s="577"/>
      <c r="D214" s="577"/>
      <c r="E214" s="577"/>
      <c r="F214" s="577"/>
      <c r="G214" s="123"/>
      <c r="H214" s="18"/>
      <c r="I214" s="18"/>
      <c r="J214" s="18"/>
      <c r="K214" s="18"/>
      <c r="L214" s="18"/>
      <c r="M214" s="577"/>
      <c r="N214" s="577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1:31">
      <c r="A215" s="18"/>
      <c r="B215" s="577"/>
      <c r="C215" s="577"/>
      <c r="D215" s="577"/>
      <c r="E215" s="577"/>
      <c r="F215" s="577"/>
      <c r="G215" s="123"/>
      <c r="H215" s="18"/>
      <c r="I215" s="18"/>
      <c r="J215" s="18"/>
      <c r="K215" s="18"/>
      <c r="L215" s="18"/>
      <c r="M215" s="577"/>
      <c r="N215" s="577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1:31">
      <c r="A216" s="18"/>
      <c r="B216" s="577"/>
      <c r="C216" s="577"/>
      <c r="D216" s="577"/>
      <c r="E216" s="577"/>
      <c r="F216" s="577"/>
      <c r="G216" s="123"/>
      <c r="H216" s="18"/>
      <c r="I216" s="18"/>
      <c r="J216" s="18"/>
      <c r="K216" s="18"/>
      <c r="L216" s="18"/>
      <c r="M216" s="577"/>
      <c r="N216" s="577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1:31">
      <c r="A217" s="18"/>
      <c r="B217" s="577"/>
      <c r="C217" s="577"/>
      <c r="D217" s="577"/>
      <c r="E217" s="577"/>
      <c r="F217" s="577"/>
      <c r="G217" s="123"/>
      <c r="H217" s="18"/>
      <c r="I217" s="18"/>
      <c r="J217" s="18"/>
      <c r="K217" s="18"/>
      <c r="L217" s="18"/>
      <c r="M217" s="577"/>
      <c r="N217" s="577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1:31">
      <c r="A218" s="18"/>
      <c r="B218" s="577"/>
      <c r="C218" s="577"/>
      <c r="D218" s="577"/>
      <c r="E218" s="577"/>
      <c r="F218" s="577"/>
      <c r="G218" s="123"/>
      <c r="H218" s="18"/>
      <c r="I218" s="18"/>
      <c r="J218" s="18"/>
      <c r="K218" s="18"/>
      <c r="L218" s="18"/>
      <c r="M218" s="577"/>
      <c r="N218" s="577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1:31">
      <c r="A219" s="18"/>
      <c r="B219" s="577"/>
      <c r="C219" s="577"/>
      <c r="D219" s="577"/>
      <c r="E219" s="577"/>
      <c r="F219" s="577"/>
      <c r="G219" s="123"/>
      <c r="H219" s="18"/>
      <c r="I219" s="18"/>
      <c r="J219" s="18"/>
      <c r="K219" s="18"/>
      <c r="L219" s="18"/>
      <c r="M219" s="577"/>
      <c r="N219" s="577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1:31">
      <c r="A220" s="18"/>
      <c r="B220" s="577"/>
      <c r="C220" s="577"/>
      <c r="D220" s="577"/>
      <c r="E220" s="577"/>
      <c r="F220" s="577"/>
      <c r="G220" s="123"/>
      <c r="H220" s="18"/>
      <c r="I220" s="18"/>
      <c r="J220" s="18"/>
      <c r="K220" s="18"/>
      <c r="L220" s="18"/>
      <c r="M220" s="577"/>
      <c r="N220" s="577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>
      <c r="A221" s="18"/>
      <c r="B221" s="577"/>
      <c r="C221" s="577"/>
      <c r="D221" s="577"/>
      <c r="E221" s="577"/>
      <c r="F221" s="577"/>
      <c r="G221" s="123"/>
      <c r="H221" s="18"/>
      <c r="I221" s="18"/>
      <c r="J221" s="18"/>
      <c r="K221" s="18"/>
      <c r="L221" s="18"/>
      <c r="M221" s="577"/>
      <c r="N221" s="577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1:31">
      <c r="A222" s="18"/>
      <c r="B222" s="577"/>
      <c r="C222" s="577"/>
      <c r="D222" s="577"/>
      <c r="E222" s="577"/>
      <c r="F222" s="577"/>
      <c r="G222" s="123"/>
      <c r="H222" s="18"/>
      <c r="I222" s="18"/>
      <c r="J222" s="18"/>
      <c r="K222" s="18"/>
      <c r="L222" s="18"/>
      <c r="M222" s="577"/>
      <c r="N222" s="577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1:31">
      <c r="A223" s="18"/>
      <c r="B223" s="577"/>
      <c r="C223" s="577"/>
      <c r="D223" s="577"/>
      <c r="E223" s="577"/>
      <c r="F223" s="577"/>
      <c r="G223" s="123"/>
      <c r="H223" s="18"/>
      <c r="I223" s="18"/>
      <c r="J223" s="18"/>
      <c r="K223" s="18"/>
      <c r="L223" s="18"/>
      <c r="M223" s="577"/>
      <c r="N223" s="577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1:31">
      <c r="A224" s="18"/>
      <c r="B224" s="577"/>
      <c r="C224" s="577"/>
      <c r="D224" s="577"/>
      <c r="E224" s="577"/>
      <c r="F224" s="577"/>
      <c r="G224" s="123"/>
      <c r="H224" s="18"/>
      <c r="I224" s="18"/>
      <c r="J224" s="18"/>
      <c r="K224" s="18"/>
      <c r="L224" s="18"/>
      <c r="M224" s="577"/>
      <c r="N224" s="577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>
      <c r="A225" s="18"/>
      <c r="B225" s="577"/>
      <c r="C225" s="577"/>
      <c r="D225" s="577"/>
      <c r="E225" s="577"/>
      <c r="F225" s="577"/>
      <c r="G225" s="123"/>
      <c r="H225" s="18"/>
      <c r="I225" s="18"/>
      <c r="J225" s="18"/>
      <c r="K225" s="18"/>
      <c r="L225" s="18"/>
      <c r="M225" s="577"/>
      <c r="N225" s="577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>
      <c r="A226" s="18"/>
      <c r="B226" s="577"/>
      <c r="C226" s="577"/>
      <c r="D226" s="577"/>
      <c r="E226" s="577"/>
      <c r="F226" s="577"/>
      <c r="G226" s="123"/>
      <c r="H226" s="18"/>
      <c r="I226" s="18"/>
      <c r="J226" s="18"/>
      <c r="K226" s="18"/>
      <c r="L226" s="18"/>
      <c r="M226" s="577"/>
      <c r="N226" s="577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>
      <c r="A227" s="18"/>
      <c r="B227" s="577"/>
      <c r="C227" s="577"/>
      <c r="D227" s="577"/>
      <c r="E227" s="577"/>
      <c r="F227" s="577"/>
      <c r="G227" s="123"/>
      <c r="H227" s="18"/>
      <c r="I227" s="18"/>
      <c r="J227" s="18"/>
      <c r="K227" s="18"/>
      <c r="L227" s="18"/>
      <c r="M227" s="577"/>
      <c r="N227" s="577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>
      <c r="A228" s="18"/>
      <c r="B228" s="577"/>
      <c r="C228" s="577"/>
      <c r="D228" s="577"/>
      <c r="E228" s="577"/>
      <c r="F228" s="577"/>
      <c r="G228" s="123"/>
      <c r="H228" s="18"/>
      <c r="I228" s="18"/>
      <c r="J228" s="18"/>
      <c r="K228" s="18"/>
      <c r="L228" s="18"/>
      <c r="M228" s="577"/>
      <c r="N228" s="577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>
      <c r="A229" s="18"/>
      <c r="B229" s="577"/>
      <c r="C229" s="577"/>
      <c r="D229" s="577"/>
      <c r="E229" s="577"/>
      <c r="F229" s="577"/>
      <c r="G229" s="123"/>
      <c r="H229" s="18"/>
      <c r="I229" s="18"/>
      <c r="J229" s="18"/>
      <c r="K229" s="18"/>
      <c r="L229" s="18"/>
      <c r="M229" s="577"/>
      <c r="N229" s="577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>
      <c r="A230" s="18"/>
      <c r="B230" s="577"/>
      <c r="C230" s="577"/>
      <c r="D230" s="577"/>
      <c r="E230" s="577"/>
      <c r="F230" s="577"/>
      <c r="G230" s="123"/>
      <c r="H230" s="18"/>
      <c r="I230" s="18"/>
      <c r="J230" s="18"/>
      <c r="K230" s="18"/>
      <c r="L230" s="18"/>
      <c r="M230" s="577"/>
      <c r="N230" s="577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>
      <c r="A231" s="18"/>
      <c r="B231" s="577"/>
      <c r="C231" s="577"/>
      <c r="D231" s="577"/>
      <c r="E231" s="577"/>
      <c r="F231" s="577"/>
      <c r="G231" s="123"/>
      <c r="H231" s="18"/>
      <c r="I231" s="18"/>
      <c r="J231" s="18"/>
      <c r="K231" s="18"/>
      <c r="L231" s="18"/>
      <c r="M231" s="577"/>
      <c r="N231" s="577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>
      <c r="A232" s="18"/>
      <c r="B232" s="577"/>
      <c r="C232" s="577"/>
      <c r="D232" s="577"/>
      <c r="E232" s="577"/>
      <c r="F232" s="577"/>
      <c r="G232" s="123"/>
      <c r="H232" s="18"/>
      <c r="I232" s="18"/>
      <c r="J232" s="18"/>
      <c r="K232" s="18"/>
      <c r="L232" s="18"/>
      <c r="M232" s="577"/>
      <c r="N232" s="577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>
      <c r="A233" s="18"/>
      <c r="B233" s="577"/>
      <c r="C233" s="577"/>
      <c r="D233" s="577"/>
      <c r="E233" s="577"/>
      <c r="F233" s="577"/>
      <c r="G233" s="123"/>
      <c r="H233" s="18"/>
      <c r="I233" s="18"/>
      <c r="J233" s="18"/>
      <c r="K233" s="18"/>
      <c r="L233" s="18"/>
      <c r="M233" s="577"/>
      <c r="N233" s="577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>
      <c r="A234" s="18"/>
      <c r="B234" s="577"/>
      <c r="C234" s="577"/>
      <c r="D234" s="577"/>
      <c r="E234" s="577"/>
      <c r="F234" s="577"/>
      <c r="G234" s="123"/>
      <c r="H234" s="18"/>
      <c r="I234" s="18"/>
      <c r="J234" s="18"/>
      <c r="K234" s="18"/>
      <c r="L234" s="18"/>
      <c r="M234" s="577"/>
      <c r="N234" s="577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>
      <c r="A235" s="18"/>
      <c r="B235" s="577"/>
      <c r="C235" s="577"/>
      <c r="D235" s="577"/>
      <c r="E235" s="577"/>
      <c r="F235" s="577"/>
      <c r="G235" s="123"/>
      <c r="H235" s="18"/>
      <c r="I235" s="18"/>
      <c r="J235" s="18"/>
      <c r="K235" s="18"/>
      <c r="L235" s="18"/>
      <c r="M235" s="577"/>
      <c r="N235" s="577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>
      <c r="A236" s="18"/>
      <c r="B236" s="577"/>
      <c r="C236" s="577"/>
      <c r="D236" s="577"/>
      <c r="E236" s="577"/>
      <c r="F236" s="577"/>
      <c r="G236" s="123"/>
      <c r="H236" s="18"/>
      <c r="I236" s="18"/>
      <c r="J236" s="18"/>
      <c r="K236" s="18"/>
      <c r="L236" s="18"/>
      <c r="M236" s="577"/>
      <c r="N236" s="577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>
      <c r="A237" s="18"/>
      <c r="B237" s="577"/>
      <c r="C237" s="577"/>
      <c r="D237" s="577"/>
      <c r="E237" s="577"/>
      <c r="F237" s="577"/>
      <c r="G237" s="123"/>
      <c r="H237" s="18"/>
      <c r="I237" s="18"/>
      <c r="J237" s="18"/>
      <c r="K237" s="18"/>
      <c r="L237" s="18"/>
      <c r="M237" s="577"/>
      <c r="N237" s="577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>
      <c r="A238" s="18"/>
      <c r="B238" s="577"/>
      <c r="C238" s="577"/>
      <c r="D238" s="577"/>
      <c r="E238" s="577"/>
      <c r="F238" s="577"/>
      <c r="G238" s="123"/>
      <c r="H238" s="18"/>
      <c r="I238" s="18"/>
      <c r="J238" s="18"/>
      <c r="K238" s="18"/>
      <c r="L238" s="18"/>
      <c r="M238" s="577"/>
      <c r="N238" s="577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>
      <c r="A239" s="18"/>
      <c r="B239" s="577"/>
      <c r="C239" s="577"/>
      <c r="D239" s="577"/>
      <c r="E239" s="577"/>
      <c r="F239" s="577"/>
      <c r="G239" s="123"/>
      <c r="H239" s="18"/>
      <c r="I239" s="18"/>
      <c r="J239" s="18"/>
      <c r="K239" s="18"/>
      <c r="L239" s="18"/>
      <c r="M239" s="577"/>
      <c r="N239" s="577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>
      <c r="A240" s="18"/>
      <c r="B240" s="577"/>
      <c r="C240" s="577"/>
      <c r="D240" s="577"/>
      <c r="E240" s="577"/>
      <c r="F240" s="577"/>
      <c r="G240" s="123"/>
      <c r="H240" s="18"/>
      <c r="I240" s="18"/>
      <c r="J240" s="18"/>
      <c r="K240" s="18"/>
      <c r="L240" s="18"/>
      <c r="M240" s="577"/>
      <c r="N240" s="577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>
      <c r="A241" s="18"/>
      <c r="B241" s="577"/>
      <c r="C241" s="577"/>
      <c r="D241" s="577"/>
      <c r="E241" s="577"/>
      <c r="F241" s="577"/>
      <c r="G241" s="123"/>
      <c r="H241" s="18"/>
      <c r="I241" s="18"/>
      <c r="J241" s="18"/>
      <c r="K241" s="18"/>
      <c r="L241" s="18"/>
      <c r="M241" s="577"/>
      <c r="N241" s="577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>
      <c r="A242" s="18"/>
      <c r="B242" s="577"/>
      <c r="C242" s="577"/>
      <c r="D242" s="577"/>
      <c r="E242" s="577"/>
      <c r="F242" s="577"/>
      <c r="G242" s="123"/>
      <c r="H242" s="18"/>
      <c r="I242" s="18"/>
      <c r="J242" s="18"/>
      <c r="K242" s="18"/>
      <c r="L242" s="18"/>
      <c r="M242" s="577"/>
      <c r="N242" s="577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>
      <c r="A243" s="18"/>
      <c r="B243" s="577"/>
      <c r="C243" s="577"/>
      <c r="D243" s="577"/>
      <c r="E243" s="577"/>
      <c r="F243" s="577"/>
      <c r="G243" s="123"/>
      <c r="H243" s="18"/>
      <c r="I243" s="18"/>
      <c r="J243" s="18"/>
      <c r="K243" s="18"/>
      <c r="L243" s="18"/>
      <c r="M243" s="577"/>
      <c r="N243" s="577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>
      <c r="A244" s="18"/>
      <c r="B244" s="577"/>
      <c r="C244" s="577"/>
      <c r="D244" s="577"/>
      <c r="E244" s="577"/>
      <c r="F244" s="577"/>
      <c r="G244" s="123"/>
      <c r="H244" s="18"/>
      <c r="I244" s="18"/>
      <c r="J244" s="18"/>
      <c r="K244" s="18"/>
      <c r="L244" s="18"/>
      <c r="M244" s="577"/>
      <c r="N244" s="577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>
      <c r="A245" s="18"/>
      <c r="B245" s="577"/>
      <c r="C245" s="577"/>
      <c r="D245" s="577"/>
      <c r="E245" s="577"/>
      <c r="F245" s="577"/>
      <c r="G245" s="123"/>
      <c r="H245" s="18"/>
      <c r="I245" s="18"/>
      <c r="J245" s="18"/>
      <c r="K245" s="18"/>
      <c r="L245" s="18"/>
      <c r="M245" s="577"/>
      <c r="N245" s="577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>
      <c r="A246" s="18"/>
      <c r="B246" s="577"/>
      <c r="C246" s="577"/>
      <c r="D246" s="577"/>
      <c r="E246" s="577"/>
      <c r="F246" s="577"/>
      <c r="G246" s="123"/>
      <c r="H246" s="18"/>
      <c r="I246" s="18"/>
      <c r="J246" s="18"/>
      <c r="K246" s="18"/>
      <c r="L246" s="18"/>
      <c r="M246" s="577"/>
      <c r="N246" s="577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>
      <c r="A247" s="18"/>
      <c r="B247" s="577"/>
      <c r="C247" s="577"/>
      <c r="D247" s="577"/>
      <c r="E247" s="577"/>
      <c r="F247" s="577"/>
      <c r="G247" s="123"/>
      <c r="H247" s="18"/>
      <c r="I247" s="18"/>
      <c r="J247" s="18"/>
      <c r="K247" s="18"/>
      <c r="L247" s="18"/>
      <c r="M247" s="577"/>
      <c r="N247" s="577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>
      <c r="A248" s="18"/>
      <c r="B248" s="577"/>
      <c r="C248" s="577"/>
      <c r="D248" s="577"/>
      <c r="E248" s="577"/>
      <c r="F248" s="577"/>
      <c r="G248" s="123"/>
      <c r="H248" s="18"/>
      <c r="I248" s="18"/>
      <c r="J248" s="18"/>
      <c r="K248" s="18"/>
      <c r="L248" s="18"/>
      <c r="M248" s="577"/>
      <c r="N248" s="577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>
      <c r="A249" s="18"/>
      <c r="B249" s="577"/>
      <c r="C249" s="577"/>
      <c r="D249" s="577"/>
      <c r="E249" s="577"/>
      <c r="F249" s="577"/>
      <c r="G249" s="123"/>
      <c r="H249" s="18"/>
      <c r="I249" s="18"/>
      <c r="J249" s="18"/>
      <c r="K249" s="18"/>
      <c r="L249" s="18"/>
      <c r="M249" s="577"/>
      <c r="N249" s="577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>
      <c r="A250" s="18"/>
      <c r="B250" s="577"/>
      <c r="C250" s="577"/>
      <c r="D250" s="577"/>
      <c r="E250" s="577"/>
      <c r="F250" s="577"/>
      <c r="G250" s="123"/>
      <c r="H250" s="18"/>
      <c r="I250" s="18"/>
      <c r="J250" s="18"/>
      <c r="K250" s="18"/>
      <c r="L250" s="18"/>
      <c r="M250" s="577"/>
      <c r="N250" s="577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>
      <c r="A251" s="18"/>
      <c r="B251" s="577"/>
      <c r="C251" s="577"/>
      <c r="D251" s="577"/>
      <c r="E251" s="577"/>
      <c r="F251" s="577"/>
      <c r="G251" s="123"/>
      <c r="H251" s="18"/>
      <c r="I251" s="18"/>
      <c r="J251" s="18"/>
      <c r="K251" s="18"/>
      <c r="L251" s="18"/>
      <c r="M251" s="577"/>
      <c r="N251" s="577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>
      <c r="A252" s="18"/>
      <c r="B252" s="577"/>
      <c r="C252" s="577"/>
      <c r="D252" s="577"/>
      <c r="E252" s="577"/>
      <c r="F252" s="577"/>
      <c r="G252" s="123"/>
      <c r="H252" s="18"/>
      <c r="I252" s="18"/>
      <c r="J252" s="18"/>
      <c r="K252" s="18"/>
      <c r="L252" s="18"/>
      <c r="M252" s="577"/>
      <c r="N252" s="577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>
      <c r="A253" s="18"/>
      <c r="B253" s="577"/>
      <c r="C253" s="577"/>
      <c r="D253" s="577"/>
      <c r="E253" s="577"/>
      <c r="F253" s="577"/>
      <c r="G253" s="123"/>
      <c r="H253" s="18"/>
      <c r="I253" s="18"/>
      <c r="J253" s="18"/>
      <c r="K253" s="18"/>
      <c r="L253" s="18"/>
      <c r="M253" s="577"/>
      <c r="N253" s="577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>
      <c r="A254" s="18"/>
      <c r="B254" s="577"/>
      <c r="C254" s="577"/>
      <c r="D254" s="577"/>
      <c r="E254" s="577"/>
      <c r="F254" s="577"/>
      <c r="G254" s="123"/>
      <c r="H254" s="18"/>
      <c r="I254" s="18"/>
      <c r="J254" s="18"/>
      <c r="K254" s="18"/>
      <c r="L254" s="18"/>
      <c r="M254" s="577"/>
      <c r="N254" s="577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>
      <c r="A255" s="18"/>
      <c r="B255" s="577"/>
      <c r="C255" s="577"/>
      <c r="D255" s="577"/>
      <c r="E255" s="577"/>
      <c r="F255" s="577"/>
      <c r="G255" s="123"/>
      <c r="H255" s="18"/>
      <c r="I255" s="18"/>
      <c r="J255" s="18"/>
      <c r="K255" s="18"/>
      <c r="L255" s="18"/>
      <c r="M255" s="577"/>
      <c r="N255" s="577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>
      <c r="A256" s="18"/>
      <c r="B256" s="577"/>
      <c r="C256" s="577"/>
      <c r="D256" s="577"/>
      <c r="E256" s="577"/>
      <c r="F256" s="577"/>
      <c r="G256" s="123"/>
      <c r="H256" s="18"/>
      <c r="I256" s="18"/>
      <c r="J256" s="18"/>
      <c r="K256" s="18"/>
      <c r="L256" s="18"/>
      <c r="M256" s="577"/>
      <c r="N256" s="577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>
      <c r="A257" s="18"/>
      <c r="B257" s="577"/>
      <c r="C257" s="577"/>
      <c r="D257" s="577"/>
      <c r="E257" s="577"/>
      <c r="F257" s="577"/>
      <c r="G257" s="123"/>
      <c r="H257" s="18"/>
      <c r="I257" s="18"/>
      <c r="J257" s="18"/>
      <c r="K257" s="18"/>
      <c r="L257" s="18"/>
      <c r="M257" s="577"/>
      <c r="N257" s="577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>
      <c r="A258" s="18"/>
      <c r="B258" s="577"/>
      <c r="C258" s="577"/>
      <c r="D258" s="577"/>
      <c r="E258" s="577"/>
      <c r="F258" s="577"/>
      <c r="G258" s="123"/>
      <c r="H258" s="18"/>
      <c r="I258" s="18"/>
      <c r="J258" s="18"/>
      <c r="K258" s="18"/>
      <c r="L258" s="18"/>
      <c r="M258" s="577"/>
      <c r="N258" s="577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>
      <c r="A259" s="18"/>
      <c r="B259" s="577"/>
      <c r="C259" s="577"/>
      <c r="D259" s="577"/>
      <c r="E259" s="577"/>
      <c r="F259" s="577"/>
      <c r="G259" s="123"/>
      <c r="H259" s="18"/>
      <c r="I259" s="18"/>
      <c r="J259" s="18"/>
      <c r="K259" s="18"/>
      <c r="L259" s="18"/>
      <c r="M259" s="577"/>
      <c r="N259" s="577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>
      <c r="A260" s="18"/>
      <c r="B260" s="577"/>
      <c r="C260" s="577"/>
      <c r="D260" s="577"/>
      <c r="E260" s="577"/>
      <c r="F260" s="577"/>
      <c r="G260" s="123"/>
      <c r="H260" s="18"/>
      <c r="I260" s="18"/>
      <c r="J260" s="18"/>
      <c r="K260" s="18"/>
      <c r="L260" s="18"/>
      <c r="M260" s="577"/>
      <c r="N260" s="577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>
      <c r="A261" s="18"/>
      <c r="B261" s="577"/>
      <c r="C261" s="577"/>
      <c r="D261" s="577"/>
      <c r="E261" s="577"/>
      <c r="F261" s="577"/>
      <c r="G261" s="123"/>
      <c r="H261" s="18"/>
      <c r="I261" s="18"/>
      <c r="J261" s="18"/>
      <c r="K261" s="18"/>
      <c r="L261" s="18"/>
      <c r="M261" s="577"/>
      <c r="N261" s="577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>
      <c r="A262" s="18"/>
      <c r="B262" s="577"/>
      <c r="C262" s="577"/>
      <c r="D262" s="577"/>
      <c r="E262" s="577"/>
      <c r="F262" s="577"/>
      <c r="G262" s="123"/>
      <c r="H262" s="18"/>
      <c r="I262" s="18"/>
      <c r="J262" s="18"/>
      <c r="K262" s="18"/>
      <c r="L262" s="18"/>
      <c r="M262" s="577"/>
      <c r="N262" s="577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>
      <c r="A263" s="18"/>
      <c r="B263" s="577"/>
      <c r="C263" s="577"/>
      <c r="D263" s="577"/>
      <c r="E263" s="577"/>
      <c r="F263" s="577"/>
      <c r="G263" s="123"/>
      <c r="H263" s="18"/>
      <c r="I263" s="18"/>
      <c r="J263" s="18"/>
      <c r="K263" s="18"/>
      <c r="L263" s="18"/>
      <c r="M263" s="577"/>
      <c r="N263" s="577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>
      <c r="A264" s="18"/>
      <c r="B264" s="577"/>
      <c r="C264" s="577"/>
      <c r="D264" s="577"/>
      <c r="E264" s="577"/>
      <c r="F264" s="577"/>
      <c r="G264" s="123"/>
      <c r="H264" s="18"/>
      <c r="I264" s="18"/>
      <c r="J264" s="18"/>
      <c r="K264" s="18"/>
      <c r="L264" s="18"/>
      <c r="M264" s="577"/>
      <c r="N264" s="577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>
      <c r="A265" s="18"/>
      <c r="B265" s="577"/>
      <c r="C265" s="577"/>
      <c r="D265" s="577"/>
      <c r="E265" s="577"/>
      <c r="F265" s="577"/>
      <c r="G265" s="123"/>
      <c r="H265" s="18"/>
      <c r="I265" s="18"/>
      <c r="J265" s="18"/>
      <c r="K265" s="18"/>
      <c r="L265" s="18"/>
      <c r="M265" s="577"/>
      <c r="N265" s="577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>
      <c r="A266" s="18"/>
      <c r="B266" s="577"/>
      <c r="C266" s="577"/>
      <c r="D266" s="577"/>
      <c r="E266" s="577"/>
      <c r="F266" s="577"/>
      <c r="G266" s="123"/>
      <c r="H266" s="18"/>
      <c r="I266" s="18"/>
      <c r="J266" s="18"/>
      <c r="K266" s="18"/>
      <c r="L266" s="18"/>
      <c r="M266" s="577"/>
      <c r="N266" s="577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>
      <c r="A267" s="18"/>
      <c r="B267" s="577"/>
      <c r="C267" s="577"/>
      <c r="D267" s="577"/>
      <c r="E267" s="577"/>
      <c r="F267" s="577"/>
      <c r="G267" s="123"/>
      <c r="H267" s="18"/>
      <c r="I267" s="18"/>
      <c r="J267" s="18"/>
      <c r="K267" s="18"/>
      <c r="L267" s="18"/>
      <c r="M267" s="577"/>
      <c r="N267" s="577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>
      <c r="A268" s="18"/>
      <c r="B268" s="577"/>
      <c r="C268" s="577"/>
      <c r="D268" s="577"/>
      <c r="E268" s="577"/>
      <c r="F268" s="577"/>
      <c r="G268" s="123"/>
      <c r="H268" s="18"/>
      <c r="I268" s="18"/>
      <c r="J268" s="18"/>
      <c r="K268" s="18"/>
      <c r="L268" s="18"/>
      <c r="M268" s="577"/>
      <c r="N268" s="577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>
      <c r="A269" s="18"/>
      <c r="B269" s="577"/>
      <c r="C269" s="577"/>
      <c r="D269" s="577"/>
      <c r="E269" s="577"/>
      <c r="F269" s="577"/>
      <c r="G269" s="123"/>
      <c r="H269" s="18"/>
      <c r="I269" s="18"/>
      <c r="J269" s="18"/>
      <c r="K269" s="18"/>
      <c r="L269" s="18"/>
      <c r="M269" s="577"/>
      <c r="N269" s="577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>
      <c r="A270" s="18"/>
      <c r="B270" s="577"/>
      <c r="C270" s="577"/>
      <c r="D270" s="577"/>
      <c r="E270" s="577"/>
      <c r="F270" s="577"/>
      <c r="G270" s="123"/>
      <c r="H270" s="18"/>
      <c r="I270" s="18"/>
      <c r="J270" s="18"/>
      <c r="K270" s="18"/>
      <c r="L270" s="18"/>
      <c r="M270" s="577"/>
      <c r="N270" s="577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>
      <c r="A271" s="18"/>
      <c r="B271" s="577"/>
      <c r="C271" s="577"/>
      <c r="D271" s="577"/>
      <c r="E271" s="577"/>
      <c r="F271" s="577"/>
      <c r="G271" s="123"/>
      <c r="H271" s="18"/>
      <c r="I271" s="18"/>
      <c r="J271" s="18"/>
      <c r="K271" s="18"/>
      <c r="L271" s="18"/>
      <c r="M271" s="577"/>
      <c r="N271" s="577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>
      <c r="A272" s="18"/>
      <c r="B272" s="577"/>
      <c r="C272" s="577"/>
      <c r="D272" s="577"/>
      <c r="E272" s="577"/>
      <c r="F272" s="577"/>
      <c r="G272" s="123"/>
      <c r="H272" s="18"/>
      <c r="I272" s="18"/>
      <c r="J272" s="18"/>
      <c r="K272" s="18"/>
      <c r="L272" s="18"/>
      <c r="M272" s="577"/>
      <c r="N272" s="577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>
      <c r="A273" s="18"/>
      <c r="B273" s="577"/>
      <c r="C273" s="577"/>
      <c r="D273" s="577"/>
      <c r="E273" s="577"/>
      <c r="F273" s="577"/>
      <c r="G273" s="123"/>
      <c r="H273" s="18"/>
      <c r="I273" s="18"/>
      <c r="J273" s="18"/>
      <c r="K273" s="18"/>
      <c r="L273" s="18"/>
      <c r="M273" s="577"/>
      <c r="N273" s="577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>
      <c r="A274" s="18"/>
      <c r="B274" s="577"/>
      <c r="C274" s="577"/>
      <c r="D274" s="577"/>
      <c r="E274" s="577"/>
      <c r="F274" s="577"/>
      <c r="G274" s="123"/>
      <c r="H274" s="18"/>
      <c r="I274" s="18"/>
      <c r="J274" s="18"/>
      <c r="K274" s="18"/>
      <c r="L274" s="18"/>
      <c r="M274" s="577"/>
      <c r="N274" s="577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>
      <c r="A275" s="18"/>
      <c r="B275" s="577"/>
      <c r="C275" s="577"/>
      <c r="D275" s="577"/>
      <c r="E275" s="577"/>
      <c r="F275" s="577"/>
      <c r="G275" s="123"/>
      <c r="H275" s="18"/>
      <c r="I275" s="18"/>
      <c r="J275" s="18"/>
      <c r="K275" s="18"/>
      <c r="L275" s="18"/>
      <c r="M275" s="577"/>
      <c r="N275" s="577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>
      <c r="A276" s="18"/>
      <c r="B276" s="577"/>
      <c r="C276" s="577"/>
      <c r="D276" s="577"/>
      <c r="E276" s="577"/>
      <c r="F276" s="577"/>
      <c r="G276" s="123"/>
      <c r="H276" s="18"/>
      <c r="I276" s="18"/>
      <c r="J276" s="18"/>
      <c r="K276" s="18"/>
      <c r="L276" s="18"/>
      <c r="M276" s="577"/>
      <c r="N276" s="577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>
      <c r="A277" s="18"/>
      <c r="B277" s="577"/>
      <c r="C277" s="577"/>
      <c r="D277" s="577"/>
      <c r="E277" s="577"/>
      <c r="F277" s="577"/>
      <c r="G277" s="123"/>
      <c r="H277" s="18"/>
      <c r="I277" s="18"/>
      <c r="J277" s="18"/>
      <c r="K277" s="18"/>
      <c r="L277" s="18"/>
      <c r="M277" s="577"/>
      <c r="N277" s="577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>
      <c r="A278" s="18"/>
      <c r="B278" s="577"/>
      <c r="C278" s="577"/>
      <c r="D278" s="577"/>
      <c r="E278" s="577"/>
      <c r="F278" s="577"/>
      <c r="G278" s="123"/>
      <c r="H278" s="18"/>
      <c r="I278" s="18"/>
      <c r="J278" s="18"/>
      <c r="K278" s="18"/>
      <c r="L278" s="18"/>
      <c r="M278" s="577"/>
      <c r="N278" s="577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>
      <c r="A279" s="18"/>
      <c r="B279" s="577"/>
      <c r="C279" s="577"/>
      <c r="D279" s="577"/>
      <c r="E279" s="577"/>
      <c r="F279" s="577"/>
      <c r="G279" s="123"/>
      <c r="H279" s="18"/>
      <c r="I279" s="18"/>
      <c r="J279" s="18"/>
      <c r="K279" s="18"/>
      <c r="L279" s="18"/>
      <c r="M279" s="577"/>
      <c r="N279" s="577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>
      <c r="A280" s="18"/>
      <c r="B280" s="577"/>
      <c r="C280" s="577"/>
      <c r="D280" s="577"/>
      <c r="E280" s="577"/>
      <c r="F280" s="577"/>
      <c r="G280" s="123"/>
      <c r="H280" s="18"/>
      <c r="I280" s="18"/>
      <c r="J280" s="18"/>
      <c r="K280" s="18"/>
      <c r="L280" s="18"/>
      <c r="M280" s="577"/>
      <c r="N280" s="577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>
      <c r="A281" s="18"/>
      <c r="B281" s="577"/>
      <c r="C281" s="577"/>
      <c r="D281" s="577"/>
      <c r="E281" s="577"/>
      <c r="F281" s="577"/>
      <c r="G281" s="123"/>
      <c r="H281" s="18"/>
      <c r="I281" s="18"/>
      <c r="J281" s="18"/>
      <c r="K281" s="18"/>
      <c r="L281" s="18"/>
      <c r="M281" s="577"/>
      <c r="N281" s="577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>
      <c r="A282" s="18"/>
      <c r="B282" s="577"/>
      <c r="C282" s="577"/>
      <c r="D282" s="577"/>
      <c r="E282" s="577"/>
      <c r="F282" s="577"/>
      <c r="G282" s="123"/>
      <c r="H282" s="18"/>
      <c r="I282" s="18"/>
      <c r="J282" s="18"/>
      <c r="K282" s="18"/>
      <c r="L282" s="18"/>
      <c r="M282" s="577"/>
      <c r="N282" s="577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>
      <c r="A283" s="18"/>
      <c r="B283" s="577"/>
      <c r="C283" s="577"/>
      <c r="D283" s="577"/>
      <c r="E283" s="577"/>
      <c r="F283" s="577"/>
      <c r="G283" s="123"/>
      <c r="H283" s="18"/>
      <c r="I283" s="18"/>
      <c r="J283" s="18"/>
      <c r="K283" s="18"/>
      <c r="L283" s="18"/>
      <c r="M283" s="577"/>
      <c r="N283" s="577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>
      <c r="A284" s="18"/>
      <c r="B284" s="577"/>
      <c r="C284" s="577"/>
      <c r="D284" s="577"/>
      <c r="E284" s="577"/>
      <c r="F284" s="577"/>
      <c r="G284" s="123"/>
      <c r="H284" s="18"/>
      <c r="I284" s="18"/>
      <c r="J284" s="18"/>
      <c r="K284" s="18"/>
      <c r="L284" s="18"/>
      <c r="M284" s="577"/>
      <c r="N284" s="577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>
      <c r="A285" s="18"/>
      <c r="B285" s="577"/>
      <c r="C285" s="577"/>
      <c r="D285" s="577"/>
      <c r="E285" s="577"/>
      <c r="F285" s="577"/>
      <c r="G285" s="123"/>
      <c r="H285" s="18"/>
      <c r="I285" s="18"/>
      <c r="J285" s="18"/>
      <c r="K285" s="18"/>
      <c r="L285" s="18"/>
      <c r="M285" s="577"/>
      <c r="N285" s="577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>
      <c r="A286" s="18"/>
      <c r="B286" s="577"/>
      <c r="C286" s="577"/>
      <c r="D286" s="577"/>
      <c r="E286" s="577"/>
      <c r="F286" s="577"/>
      <c r="G286" s="123"/>
      <c r="H286" s="18"/>
      <c r="I286" s="18"/>
      <c r="J286" s="18"/>
      <c r="K286" s="18"/>
      <c r="L286" s="18"/>
      <c r="M286" s="577"/>
      <c r="N286" s="577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>
      <c r="A287" s="18"/>
      <c r="B287" s="577"/>
      <c r="C287" s="577"/>
      <c r="D287" s="577"/>
      <c r="E287" s="577"/>
      <c r="F287" s="577"/>
      <c r="G287" s="123"/>
      <c r="H287" s="18"/>
      <c r="I287" s="18"/>
      <c r="J287" s="18"/>
      <c r="K287" s="18"/>
      <c r="L287" s="18"/>
      <c r="M287" s="577"/>
      <c r="N287" s="577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>
      <c r="A288" s="18"/>
      <c r="B288" s="577"/>
      <c r="C288" s="577"/>
      <c r="D288" s="577"/>
      <c r="E288" s="577"/>
      <c r="F288" s="577"/>
      <c r="G288" s="123"/>
      <c r="H288" s="18"/>
      <c r="I288" s="18"/>
      <c r="J288" s="18"/>
      <c r="K288" s="18"/>
      <c r="L288" s="18"/>
      <c r="M288" s="577"/>
      <c r="N288" s="577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>
      <c r="A289" s="18"/>
      <c r="B289" s="577"/>
      <c r="C289" s="577"/>
      <c r="D289" s="577"/>
      <c r="E289" s="577"/>
      <c r="F289" s="577"/>
      <c r="G289" s="123"/>
      <c r="H289" s="18"/>
      <c r="I289" s="18"/>
      <c r="J289" s="18"/>
      <c r="K289" s="18"/>
      <c r="L289" s="18"/>
      <c r="M289" s="577"/>
      <c r="N289" s="577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>
      <c r="A290" s="18"/>
      <c r="B290" s="577"/>
      <c r="C290" s="577"/>
      <c r="D290" s="577"/>
      <c r="E290" s="577"/>
      <c r="F290" s="577"/>
      <c r="G290" s="123"/>
      <c r="H290" s="18"/>
      <c r="I290" s="18"/>
      <c r="J290" s="18"/>
      <c r="K290" s="18"/>
      <c r="L290" s="18"/>
      <c r="M290" s="577"/>
      <c r="N290" s="577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>
      <c r="A291" s="18"/>
      <c r="B291" s="577"/>
      <c r="C291" s="577"/>
      <c r="D291" s="577"/>
      <c r="E291" s="577"/>
      <c r="F291" s="577"/>
      <c r="G291" s="123"/>
      <c r="H291" s="18"/>
      <c r="I291" s="18"/>
      <c r="J291" s="18"/>
      <c r="K291" s="18"/>
      <c r="L291" s="18"/>
      <c r="M291" s="577"/>
      <c r="N291" s="577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>
      <c r="A292" s="18"/>
      <c r="B292" s="577"/>
      <c r="C292" s="577"/>
      <c r="D292" s="577"/>
      <c r="E292" s="577"/>
      <c r="F292" s="577"/>
      <c r="G292" s="123"/>
      <c r="H292" s="18"/>
      <c r="I292" s="18"/>
      <c r="J292" s="18"/>
      <c r="K292" s="18"/>
      <c r="L292" s="18"/>
      <c r="M292" s="577"/>
      <c r="N292" s="577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>
      <c r="A293" s="18"/>
      <c r="B293" s="577"/>
      <c r="C293" s="577"/>
      <c r="D293" s="577"/>
      <c r="E293" s="577"/>
      <c r="F293" s="577"/>
      <c r="G293" s="123"/>
      <c r="H293" s="18"/>
      <c r="I293" s="18"/>
      <c r="J293" s="18"/>
      <c r="K293" s="18"/>
      <c r="L293" s="18"/>
      <c r="M293" s="577"/>
      <c r="N293" s="577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>
      <c r="A294" s="18"/>
      <c r="B294" s="577"/>
      <c r="C294" s="577"/>
      <c r="D294" s="577"/>
      <c r="E294" s="577"/>
      <c r="F294" s="577"/>
      <c r="G294" s="123"/>
      <c r="H294" s="18"/>
      <c r="I294" s="18"/>
      <c r="J294" s="18"/>
      <c r="K294" s="18"/>
      <c r="L294" s="18"/>
      <c r="M294" s="577"/>
      <c r="N294" s="577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>
      <c r="A295" s="18"/>
      <c r="B295" s="577"/>
      <c r="C295" s="577"/>
      <c r="D295" s="577"/>
      <c r="E295" s="577"/>
      <c r="F295" s="577"/>
      <c r="G295" s="123"/>
      <c r="H295" s="18"/>
      <c r="I295" s="18"/>
      <c r="J295" s="18"/>
      <c r="K295" s="18"/>
      <c r="L295" s="18"/>
      <c r="M295" s="577"/>
      <c r="N295" s="577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>
      <c r="A296" s="18"/>
      <c r="B296" s="577"/>
      <c r="C296" s="577"/>
      <c r="D296" s="577"/>
      <c r="E296" s="577"/>
      <c r="F296" s="577"/>
      <c r="G296" s="123"/>
      <c r="H296" s="18"/>
      <c r="I296" s="18"/>
      <c r="J296" s="18"/>
      <c r="K296" s="18"/>
      <c r="L296" s="18"/>
      <c r="M296" s="577"/>
      <c r="N296" s="577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>
      <c r="A297" s="18"/>
      <c r="B297" s="577"/>
      <c r="C297" s="577"/>
      <c r="D297" s="577"/>
      <c r="E297" s="577"/>
      <c r="F297" s="577"/>
      <c r="G297" s="123"/>
      <c r="H297" s="18"/>
      <c r="I297" s="18"/>
      <c r="J297" s="18"/>
      <c r="K297" s="18"/>
      <c r="L297" s="18"/>
      <c r="M297" s="577"/>
      <c r="N297" s="577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>
      <c r="A298" s="18"/>
      <c r="B298" s="577"/>
      <c r="C298" s="577"/>
      <c r="D298" s="577"/>
      <c r="E298" s="577"/>
      <c r="F298" s="577"/>
      <c r="G298" s="123"/>
      <c r="H298" s="18"/>
      <c r="I298" s="18"/>
      <c r="J298" s="18"/>
      <c r="K298" s="18"/>
      <c r="L298" s="18"/>
      <c r="M298" s="577"/>
      <c r="N298" s="577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>
      <c r="A299" s="18"/>
      <c r="B299" s="577"/>
      <c r="C299" s="577"/>
      <c r="D299" s="577"/>
      <c r="E299" s="577"/>
      <c r="F299" s="577"/>
      <c r="G299" s="123"/>
      <c r="H299" s="18"/>
      <c r="I299" s="18"/>
      <c r="J299" s="18"/>
      <c r="K299" s="18"/>
      <c r="L299" s="18"/>
      <c r="M299" s="577"/>
      <c r="N299" s="577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>
      <c r="A300" s="18"/>
      <c r="B300" s="577"/>
      <c r="C300" s="577"/>
      <c r="D300" s="577"/>
      <c r="E300" s="577"/>
      <c r="F300" s="577"/>
      <c r="G300" s="123"/>
      <c r="H300" s="18"/>
      <c r="I300" s="18"/>
      <c r="J300" s="18"/>
      <c r="K300" s="18"/>
      <c r="L300" s="18"/>
      <c r="M300" s="577"/>
      <c r="N300" s="577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>
      <c r="A301" s="18"/>
      <c r="B301" s="577"/>
      <c r="C301" s="577"/>
      <c r="D301" s="577"/>
      <c r="E301" s="577"/>
      <c r="F301" s="577"/>
      <c r="G301" s="123"/>
      <c r="H301" s="18"/>
      <c r="I301" s="18"/>
      <c r="J301" s="18"/>
      <c r="K301" s="18"/>
      <c r="L301" s="18"/>
      <c r="M301" s="577"/>
      <c r="N301" s="577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>
      <c r="A302" s="18"/>
      <c r="B302" s="577"/>
      <c r="C302" s="577"/>
      <c r="D302" s="577"/>
      <c r="E302" s="577"/>
      <c r="F302" s="577"/>
      <c r="G302" s="123"/>
      <c r="H302" s="18"/>
      <c r="I302" s="18"/>
      <c r="J302" s="18"/>
      <c r="K302" s="18"/>
      <c r="L302" s="18"/>
      <c r="M302" s="577"/>
      <c r="N302" s="577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>
      <c r="A303" s="18"/>
      <c r="B303" s="577"/>
      <c r="C303" s="577"/>
      <c r="D303" s="577"/>
      <c r="E303" s="577"/>
      <c r="F303" s="577"/>
      <c r="G303" s="123"/>
      <c r="H303" s="18"/>
      <c r="I303" s="18"/>
      <c r="J303" s="18"/>
      <c r="K303" s="18"/>
      <c r="L303" s="18"/>
      <c r="M303" s="577"/>
      <c r="N303" s="577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>
      <c r="A304" s="18"/>
      <c r="B304" s="577"/>
      <c r="C304" s="577"/>
      <c r="D304" s="577"/>
      <c r="E304" s="577"/>
      <c r="F304" s="577"/>
      <c r="G304" s="123"/>
      <c r="H304" s="18"/>
      <c r="I304" s="18"/>
      <c r="J304" s="18"/>
      <c r="K304" s="18"/>
      <c r="L304" s="18"/>
      <c r="M304" s="577"/>
      <c r="N304" s="577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>
      <c r="A305" s="18"/>
      <c r="B305" s="577"/>
      <c r="C305" s="577"/>
      <c r="D305" s="577"/>
      <c r="E305" s="577"/>
      <c r="F305" s="577"/>
      <c r="G305" s="123"/>
      <c r="H305" s="18"/>
      <c r="I305" s="18"/>
      <c r="J305" s="18"/>
      <c r="K305" s="18"/>
      <c r="L305" s="18"/>
      <c r="M305" s="577"/>
      <c r="N305" s="577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>
      <c r="A306" s="18"/>
      <c r="B306" s="577"/>
      <c r="C306" s="577"/>
      <c r="D306" s="577"/>
      <c r="E306" s="577"/>
      <c r="F306" s="577"/>
      <c r="G306" s="123"/>
      <c r="H306" s="18"/>
      <c r="I306" s="18"/>
      <c r="J306" s="18"/>
      <c r="K306" s="18"/>
      <c r="L306" s="18"/>
      <c r="M306" s="577"/>
      <c r="N306" s="577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>
      <c r="A307" s="18"/>
      <c r="B307" s="577"/>
      <c r="C307" s="577"/>
      <c r="D307" s="577"/>
      <c r="E307" s="577"/>
      <c r="F307" s="577"/>
      <c r="G307" s="123"/>
      <c r="H307" s="18"/>
      <c r="I307" s="18"/>
      <c r="J307" s="18"/>
      <c r="K307" s="18"/>
      <c r="L307" s="18"/>
      <c r="M307" s="577"/>
      <c r="N307" s="577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>
      <c r="A308" s="18"/>
      <c r="B308" s="577"/>
      <c r="C308" s="577"/>
      <c r="D308" s="577"/>
      <c r="E308" s="577"/>
      <c r="F308" s="577"/>
      <c r="G308" s="123"/>
      <c r="H308" s="18"/>
      <c r="I308" s="18"/>
      <c r="J308" s="18"/>
      <c r="K308" s="18"/>
      <c r="L308" s="18"/>
      <c r="M308" s="577"/>
      <c r="N308" s="577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>
      <c r="A309" s="18"/>
      <c r="B309" s="577"/>
      <c r="C309" s="577"/>
      <c r="D309" s="577"/>
      <c r="E309" s="577"/>
      <c r="F309" s="577"/>
      <c r="G309" s="123"/>
      <c r="H309" s="18"/>
      <c r="I309" s="18"/>
      <c r="J309" s="18"/>
      <c r="K309" s="18"/>
      <c r="L309" s="18"/>
      <c r="M309" s="577"/>
      <c r="N309" s="577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>
      <c r="A310" s="18"/>
      <c r="B310" s="577"/>
      <c r="C310" s="577"/>
      <c r="D310" s="577"/>
      <c r="E310" s="577"/>
      <c r="F310" s="577"/>
      <c r="G310" s="123"/>
      <c r="H310" s="18"/>
      <c r="I310" s="18"/>
      <c r="J310" s="18"/>
      <c r="K310" s="18"/>
      <c r="L310" s="18"/>
      <c r="M310" s="577"/>
      <c r="N310" s="577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>
      <c r="A311" s="18"/>
      <c r="B311" s="577"/>
      <c r="C311" s="577"/>
      <c r="D311" s="577"/>
      <c r="E311" s="577"/>
      <c r="F311" s="577"/>
      <c r="G311" s="123"/>
      <c r="H311" s="18"/>
      <c r="I311" s="18"/>
      <c r="J311" s="18"/>
      <c r="K311" s="18"/>
      <c r="L311" s="18"/>
      <c r="M311" s="577"/>
      <c r="N311" s="577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>
      <c r="A312" s="18"/>
      <c r="B312" s="577"/>
      <c r="C312" s="577"/>
      <c r="D312" s="577"/>
      <c r="E312" s="577"/>
      <c r="F312" s="577"/>
      <c r="G312" s="123"/>
      <c r="H312" s="18"/>
      <c r="I312" s="18"/>
      <c r="J312" s="18"/>
      <c r="K312" s="18"/>
      <c r="L312" s="18"/>
      <c r="M312" s="577"/>
      <c r="N312" s="577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>
      <c r="A313" s="18"/>
      <c r="B313" s="577"/>
      <c r="C313" s="577"/>
      <c r="D313" s="577"/>
      <c r="E313" s="577"/>
      <c r="F313" s="577"/>
      <c r="G313" s="123"/>
      <c r="H313" s="18"/>
      <c r="I313" s="18"/>
      <c r="J313" s="18"/>
      <c r="K313" s="18"/>
      <c r="L313" s="18"/>
      <c r="M313" s="577"/>
      <c r="N313" s="577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>
      <c r="A314" s="18"/>
      <c r="B314" s="577"/>
      <c r="C314" s="577"/>
      <c r="D314" s="577"/>
      <c r="E314" s="577"/>
      <c r="F314" s="577"/>
      <c r="G314" s="123"/>
      <c r="H314" s="18"/>
      <c r="I314" s="18"/>
      <c r="J314" s="18"/>
      <c r="K314" s="18"/>
      <c r="L314" s="18"/>
      <c r="M314" s="577"/>
      <c r="N314" s="577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>
      <c r="A315" s="18"/>
      <c r="B315" s="577"/>
      <c r="C315" s="577"/>
      <c r="D315" s="577"/>
      <c r="E315" s="577"/>
      <c r="F315" s="577"/>
      <c r="G315" s="123"/>
      <c r="H315" s="18"/>
      <c r="I315" s="18"/>
      <c r="J315" s="18"/>
      <c r="K315" s="18"/>
      <c r="L315" s="18"/>
      <c r="M315" s="577"/>
      <c r="N315" s="577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>
      <c r="A316" s="18"/>
      <c r="B316" s="577"/>
      <c r="C316" s="577"/>
      <c r="D316" s="577"/>
      <c r="E316" s="577"/>
      <c r="F316" s="577"/>
      <c r="G316" s="123"/>
      <c r="H316" s="18"/>
      <c r="I316" s="18"/>
      <c r="J316" s="18"/>
      <c r="K316" s="18"/>
      <c r="L316" s="18"/>
      <c r="M316" s="577"/>
      <c r="N316" s="577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>
      <c r="A317" s="18"/>
      <c r="B317" s="577"/>
      <c r="C317" s="577"/>
      <c r="D317" s="577"/>
      <c r="E317" s="577"/>
      <c r="F317" s="577"/>
      <c r="G317" s="123"/>
      <c r="H317" s="18"/>
      <c r="I317" s="18"/>
      <c r="J317" s="18"/>
      <c r="K317" s="18"/>
      <c r="L317" s="18"/>
      <c r="M317" s="577"/>
      <c r="N317" s="577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>
      <c r="A318" s="18"/>
      <c r="B318" s="577"/>
      <c r="C318" s="577"/>
      <c r="D318" s="577"/>
      <c r="E318" s="577"/>
      <c r="F318" s="577"/>
      <c r="G318" s="123"/>
      <c r="H318" s="18"/>
      <c r="I318" s="18"/>
      <c r="J318" s="18"/>
      <c r="K318" s="18"/>
      <c r="L318" s="18"/>
      <c r="M318" s="577"/>
      <c r="N318" s="577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>
      <c r="A319" s="18"/>
      <c r="B319" s="577"/>
      <c r="C319" s="577"/>
      <c r="D319" s="577"/>
      <c r="E319" s="577"/>
      <c r="F319" s="577"/>
      <c r="G319" s="123"/>
      <c r="H319" s="18"/>
      <c r="I319" s="18"/>
      <c r="J319" s="18"/>
      <c r="K319" s="18"/>
      <c r="L319" s="18"/>
      <c r="M319" s="577"/>
      <c r="N319" s="577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>
      <c r="A320" s="18"/>
      <c r="B320" s="577"/>
      <c r="C320" s="577"/>
      <c r="D320" s="577"/>
      <c r="E320" s="577"/>
      <c r="F320" s="577"/>
      <c r="G320" s="123"/>
      <c r="H320" s="18"/>
      <c r="I320" s="18"/>
      <c r="J320" s="18"/>
      <c r="K320" s="18"/>
      <c r="L320" s="18"/>
      <c r="M320" s="577"/>
      <c r="N320" s="577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>
      <c r="A321" s="18"/>
      <c r="B321" s="577"/>
      <c r="C321" s="577"/>
      <c r="D321" s="577"/>
      <c r="E321" s="577"/>
      <c r="F321" s="577"/>
      <c r="G321" s="123"/>
      <c r="H321" s="18"/>
      <c r="I321" s="18"/>
      <c r="J321" s="18"/>
      <c r="K321" s="18"/>
      <c r="L321" s="18"/>
      <c r="M321" s="577"/>
      <c r="N321" s="577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>
      <c r="A322" s="18"/>
      <c r="B322" s="577"/>
      <c r="C322" s="577"/>
      <c r="D322" s="577"/>
      <c r="E322" s="577"/>
      <c r="F322" s="577"/>
      <c r="G322" s="123"/>
      <c r="H322" s="18"/>
      <c r="I322" s="18"/>
      <c r="J322" s="18"/>
      <c r="K322" s="18"/>
      <c r="L322" s="18"/>
      <c r="M322" s="577"/>
      <c r="N322" s="577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>
      <c r="A323" s="18"/>
      <c r="B323" s="577"/>
      <c r="C323" s="577"/>
      <c r="D323" s="577"/>
      <c r="E323" s="577"/>
      <c r="F323" s="577"/>
      <c r="G323" s="123"/>
      <c r="H323" s="18"/>
      <c r="I323" s="18"/>
      <c r="J323" s="18"/>
      <c r="K323" s="18"/>
      <c r="L323" s="18"/>
      <c r="M323" s="577"/>
      <c r="N323" s="577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>
      <c r="A324" s="18"/>
      <c r="B324" s="577"/>
      <c r="C324" s="577"/>
      <c r="D324" s="577"/>
      <c r="E324" s="577"/>
      <c r="F324" s="577"/>
      <c r="G324" s="123"/>
      <c r="H324" s="18"/>
      <c r="I324" s="18"/>
      <c r="J324" s="18"/>
      <c r="K324" s="18"/>
      <c r="L324" s="18"/>
      <c r="M324" s="577"/>
      <c r="N324" s="577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>
      <c r="A325" s="18"/>
      <c r="B325" s="577"/>
      <c r="C325" s="577"/>
      <c r="D325" s="577"/>
      <c r="E325" s="577"/>
      <c r="F325" s="577"/>
      <c r="G325" s="123"/>
      <c r="H325" s="18"/>
      <c r="I325" s="18"/>
      <c r="J325" s="18"/>
      <c r="K325" s="18"/>
      <c r="L325" s="18"/>
      <c r="M325" s="577"/>
      <c r="N325" s="577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>
      <c r="A326" s="18"/>
      <c r="B326" s="577"/>
      <c r="C326" s="577"/>
      <c r="D326" s="577"/>
      <c r="E326" s="577"/>
      <c r="F326" s="577"/>
      <c r="G326" s="123"/>
      <c r="H326" s="18"/>
      <c r="I326" s="18"/>
      <c r="J326" s="18"/>
      <c r="K326" s="18"/>
      <c r="L326" s="18"/>
      <c r="M326" s="577"/>
      <c r="N326" s="577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>
      <c r="A327" s="18"/>
      <c r="B327" s="577"/>
      <c r="C327" s="577"/>
      <c r="D327" s="577"/>
      <c r="E327" s="577"/>
      <c r="F327" s="577"/>
      <c r="G327" s="123"/>
      <c r="H327" s="18"/>
      <c r="I327" s="18"/>
      <c r="J327" s="18"/>
      <c r="K327" s="18"/>
      <c r="L327" s="18"/>
      <c r="M327" s="577"/>
      <c r="N327" s="577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>
      <c r="A328" s="18"/>
      <c r="B328" s="577"/>
      <c r="C328" s="577"/>
      <c r="D328" s="577"/>
      <c r="E328" s="577"/>
      <c r="F328" s="577"/>
      <c r="G328" s="123"/>
      <c r="H328" s="18"/>
      <c r="I328" s="18"/>
      <c r="J328" s="18"/>
      <c r="K328" s="18"/>
      <c r="L328" s="18"/>
      <c r="M328" s="577"/>
      <c r="N328" s="577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>
      <c r="A329" s="18"/>
      <c r="B329" s="577"/>
      <c r="C329" s="577"/>
      <c r="D329" s="577"/>
      <c r="E329" s="577"/>
      <c r="F329" s="577"/>
      <c r="G329" s="123"/>
      <c r="H329" s="18"/>
      <c r="I329" s="18"/>
      <c r="J329" s="18"/>
      <c r="K329" s="18"/>
      <c r="L329" s="18"/>
      <c r="M329" s="577"/>
      <c r="N329" s="577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>
      <c r="A330" s="18"/>
      <c r="B330" s="577"/>
      <c r="C330" s="577"/>
      <c r="D330" s="577"/>
      <c r="E330" s="577"/>
      <c r="F330" s="577"/>
      <c r="G330" s="123"/>
      <c r="H330" s="18"/>
      <c r="I330" s="18"/>
      <c r="J330" s="18"/>
      <c r="K330" s="18"/>
      <c r="L330" s="18"/>
      <c r="M330" s="577"/>
      <c r="N330" s="577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>
      <c r="A331" s="18"/>
      <c r="B331" s="577"/>
      <c r="C331" s="577"/>
      <c r="D331" s="577"/>
      <c r="E331" s="577"/>
      <c r="F331" s="577"/>
      <c r="G331" s="123"/>
      <c r="H331" s="18"/>
      <c r="I331" s="18"/>
      <c r="J331" s="18"/>
      <c r="K331" s="18"/>
      <c r="L331" s="18"/>
      <c r="M331" s="577"/>
      <c r="N331" s="577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>
      <c r="A332" s="18"/>
      <c r="B332" s="577"/>
      <c r="C332" s="577"/>
      <c r="D332" s="577"/>
      <c r="E332" s="577"/>
      <c r="F332" s="577"/>
      <c r="G332" s="123"/>
      <c r="H332" s="18"/>
      <c r="I332" s="18"/>
      <c r="J332" s="18"/>
      <c r="K332" s="18"/>
      <c r="L332" s="18"/>
      <c r="M332" s="577"/>
      <c r="N332" s="577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>
      <c r="A333" s="18"/>
      <c r="B333" s="577"/>
      <c r="C333" s="577"/>
      <c r="D333" s="577"/>
      <c r="E333" s="577"/>
      <c r="F333" s="577"/>
      <c r="G333" s="123"/>
      <c r="H333" s="18"/>
      <c r="I333" s="18"/>
      <c r="J333" s="18"/>
      <c r="K333" s="18"/>
      <c r="L333" s="18"/>
      <c r="M333" s="577"/>
      <c r="N333" s="577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>
      <c r="A334" s="18"/>
      <c r="B334" s="577"/>
      <c r="C334" s="577"/>
      <c r="D334" s="577"/>
      <c r="E334" s="577"/>
      <c r="F334" s="577"/>
      <c r="G334" s="123"/>
      <c r="H334" s="18"/>
      <c r="I334" s="18"/>
      <c r="J334" s="18"/>
      <c r="K334" s="18"/>
      <c r="L334" s="18"/>
      <c r="M334" s="577"/>
      <c r="N334" s="577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>
      <c r="A335" s="18"/>
      <c r="B335" s="577"/>
      <c r="C335" s="577"/>
      <c r="D335" s="577"/>
      <c r="E335" s="577"/>
      <c r="F335" s="577"/>
      <c r="G335" s="123"/>
      <c r="H335" s="18"/>
      <c r="I335" s="18"/>
      <c r="J335" s="18"/>
      <c r="K335" s="18"/>
      <c r="L335" s="18"/>
      <c r="M335" s="577"/>
      <c r="N335" s="577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>
      <c r="A336" s="18"/>
      <c r="B336" s="577"/>
      <c r="C336" s="577"/>
      <c r="D336" s="577"/>
      <c r="E336" s="577"/>
      <c r="F336" s="577"/>
      <c r="G336" s="123"/>
      <c r="H336" s="18"/>
      <c r="I336" s="18"/>
      <c r="J336" s="18"/>
      <c r="K336" s="18"/>
      <c r="L336" s="18"/>
      <c r="M336" s="577"/>
      <c r="N336" s="577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>
      <c r="A337" s="18"/>
      <c r="B337" s="577"/>
      <c r="C337" s="577"/>
      <c r="D337" s="577"/>
      <c r="E337" s="577"/>
      <c r="F337" s="577"/>
      <c r="G337" s="123"/>
      <c r="H337" s="18"/>
      <c r="I337" s="18"/>
      <c r="J337" s="18"/>
      <c r="K337" s="18"/>
      <c r="L337" s="18"/>
      <c r="M337" s="577"/>
      <c r="N337" s="577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>
      <c r="A338" s="18"/>
      <c r="B338" s="577"/>
      <c r="C338" s="577"/>
      <c r="D338" s="577"/>
      <c r="E338" s="577"/>
      <c r="F338" s="577"/>
      <c r="G338" s="123"/>
      <c r="H338" s="18"/>
      <c r="I338" s="18"/>
      <c r="J338" s="18"/>
      <c r="K338" s="18"/>
      <c r="L338" s="18"/>
      <c r="M338" s="577"/>
      <c r="N338" s="577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>
      <c r="A339" s="18"/>
      <c r="B339" s="577"/>
      <c r="C339" s="577"/>
      <c r="D339" s="577"/>
      <c r="E339" s="577"/>
      <c r="F339" s="577"/>
      <c r="G339" s="123"/>
      <c r="H339" s="18"/>
      <c r="I339" s="18"/>
      <c r="J339" s="18"/>
      <c r="K339" s="18"/>
      <c r="L339" s="18"/>
      <c r="M339" s="577"/>
      <c r="N339" s="577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>
      <c r="A340" s="18"/>
      <c r="B340" s="577"/>
      <c r="C340" s="577"/>
      <c r="D340" s="577"/>
      <c r="E340" s="577"/>
      <c r="F340" s="577"/>
      <c r="G340" s="123"/>
      <c r="H340" s="18"/>
      <c r="I340" s="18"/>
      <c r="J340" s="18"/>
      <c r="K340" s="18"/>
      <c r="L340" s="18"/>
      <c r="M340" s="577"/>
      <c r="N340" s="577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>
      <c r="A341" s="18"/>
      <c r="B341" s="577"/>
      <c r="C341" s="577"/>
      <c r="D341" s="577"/>
      <c r="E341" s="577"/>
      <c r="F341" s="577"/>
      <c r="G341" s="123"/>
      <c r="H341" s="18"/>
      <c r="I341" s="18"/>
      <c r="J341" s="18"/>
      <c r="K341" s="18"/>
      <c r="L341" s="18"/>
      <c r="M341" s="577"/>
      <c r="N341" s="577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>
      <c r="A342" s="18"/>
      <c r="B342" s="577"/>
      <c r="C342" s="577"/>
      <c r="D342" s="577"/>
      <c r="E342" s="577"/>
      <c r="F342" s="577"/>
      <c r="G342" s="123"/>
      <c r="H342" s="18"/>
      <c r="I342" s="18"/>
      <c r="J342" s="18"/>
      <c r="K342" s="18"/>
      <c r="L342" s="18"/>
      <c r="M342" s="577"/>
      <c r="N342" s="577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>
      <c r="A343" s="18"/>
      <c r="B343" s="577"/>
      <c r="C343" s="577"/>
      <c r="D343" s="577"/>
      <c r="E343" s="577"/>
      <c r="F343" s="577"/>
      <c r="G343" s="123"/>
      <c r="H343" s="18"/>
      <c r="I343" s="18"/>
      <c r="J343" s="18"/>
      <c r="K343" s="18"/>
      <c r="L343" s="18"/>
      <c r="M343" s="577"/>
      <c r="N343" s="577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>
      <c r="A344" s="18"/>
      <c r="B344" s="577"/>
      <c r="C344" s="577"/>
      <c r="D344" s="577"/>
      <c r="E344" s="577"/>
      <c r="F344" s="577"/>
      <c r="G344" s="123"/>
      <c r="H344" s="18"/>
      <c r="I344" s="18"/>
      <c r="J344" s="18"/>
      <c r="K344" s="18"/>
      <c r="L344" s="18"/>
      <c r="M344" s="577"/>
      <c r="N344" s="577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>
      <c r="A345" s="18"/>
      <c r="B345" s="577"/>
      <c r="C345" s="577"/>
      <c r="D345" s="577"/>
      <c r="E345" s="577"/>
      <c r="F345" s="577"/>
      <c r="G345" s="123"/>
      <c r="H345" s="18"/>
      <c r="I345" s="18"/>
      <c r="J345" s="18"/>
      <c r="K345" s="18"/>
      <c r="L345" s="18"/>
      <c r="M345" s="577"/>
      <c r="N345" s="577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>
      <c r="A346" s="18"/>
      <c r="B346" s="577"/>
      <c r="C346" s="577"/>
      <c r="D346" s="577"/>
      <c r="E346" s="577"/>
      <c r="F346" s="577"/>
      <c r="G346" s="123"/>
      <c r="H346" s="18"/>
      <c r="I346" s="18"/>
      <c r="J346" s="18"/>
      <c r="K346" s="18"/>
      <c r="L346" s="18"/>
      <c r="M346" s="577"/>
      <c r="N346" s="577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>
      <c r="A347" s="18"/>
      <c r="B347" s="577"/>
      <c r="C347" s="577"/>
      <c r="D347" s="577"/>
      <c r="E347" s="577"/>
      <c r="F347" s="577"/>
      <c r="G347" s="123"/>
      <c r="H347" s="18"/>
      <c r="I347" s="18"/>
      <c r="J347" s="18"/>
      <c r="K347" s="18"/>
      <c r="L347" s="18"/>
      <c r="M347" s="577"/>
      <c r="N347" s="577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>
      <c r="A348" s="18"/>
      <c r="B348" s="577"/>
      <c r="C348" s="577"/>
      <c r="D348" s="577"/>
      <c r="E348" s="577"/>
      <c r="F348" s="577"/>
      <c r="G348" s="123"/>
      <c r="H348" s="18"/>
      <c r="I348" s="18"/>
      <c r="J348" s="18"/>
      <c r="K348" s="18"/>
      <c r="L348" s="18"/>
      <c r="M348" s="577"/>
      <c r="N348" s="577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>
      <c r="A349" s="18"/>
      <c r="B349" s="577"/>
      <c r="C349" s="577"/>
      <c r="D349" s="577"/>
      <c r="E349" s="577"/>
      <c r="F349" s="577"/>
      <c r="G349" s="123"/>
      <c r="H349" s="18"/>
      <c r="I349" s="18"/>
      <c r="J349" s="18"/>
      <c r="K349" s="18"/>
      <c r="L349" s="18"/>
      <c r="M349" s="577"/>
      <c r="N349" s="577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1:31">
      <c r="A350" s="18"/>
      <c r="B350" s="577"/>
      <c r="C350" s="577"/>
      <c r="D350" s="577"/>
      <c r="E350" s="577"/>
      <c r="F350" s="577"/>
      <c r="G350" s="123"/>
      <c r="H350" s="18"/>
      <c r="I350" s="18"/>
      <c r="J350" s="18"/>
      <c r="K350" s="18"/>
      <c r="L350" s="18"/>
      <c r="M350" s="577"/>
      <c r="N350" s="577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1:31">
      <c r="A351" s="18"/>
      <c r="B351" s="577"/>
      <c r="C351" s="577"/>
      <c r="D351" s="577"/>
      <c r="E351" s="577"/>
      <c r="F351" s="577"/>
      <c r="G351" s="123"/>
      <c r="H351" s="18"/>
      <c r="I351" s="18"/>
      <c r="J351" s="18"/>
      <c r="K351" s="18"/>
      <c r="L351" s="18"/>
      <c r="M351" s="577"/>
      <c r="N351" s="577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1:31">
      <c r="A352" s="18"/>
      <c r="B352" s="577"/>
      <c r="C352" s="577"/>
      <c r="D352" s="577"/>
      <c r="E352" s="577"/>
      <c r="F352" s="577"/>
      <c r="G352" s="123"/>
      <c r="H352" s="18"/>
      <c r="I352" s="18"/>
      <c r="J352" s="18"/>
      <c r="K352" s="18"/>
      <c r="L352" s="18"/>
      <c r="M352" s="577"/>
      <c r="N352" s="577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1:31">
      <c r="A353" s="18"/>
      <c r="B353" s="577"/>
      <c r="C353" s="577"/>
      <c r="D353" s="577"/>
      <c r="E353" s="577"/>
      <c r="F353" s="577"/>
      <c r="G353" s="123"/>
      <c r="H353" s="18"/>
      <c r="I353" s="18"/>
      <c r="J353" s="18"/>
      <c r="K353" s="18"/>
      <c r="L353" s="18"/>
      <c r="M353" s="577"/>
      <c r="N353" s="577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</row>
    <row r="354" spans="1:31">
      <c r="A354" s="18"/>
      <c r="B354" s="577"/>
      <c r="C354" s="577"/>
      <c r="D354" s="577"/>
      <c r="E354" s="577"/>
      <c r="F354" s="577"/>
      <c r="G354" s="123"/>
      <c r="H354" s="18"/>
      <c r="I354" s="18"/>
      <c r="J354" s="18"/>
      <c r="K354" s="18"/>
      <c r="L354" s="18"/>
      <c r="M354" s="577"/>
      <c r="N354" s="577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</row>
    <row r="355" spans="1:31">
      <c r="A355" s="18"/>
      <c r="B355" s="577"/>
      <c r="C355" s="577"/>
      <c r="D355" s="577"/>
      <c r="E355" s="577"/>
      <c r="F355" s="577"/>
      <c r="G355" s="123"/>
      <c r="H355" s="18"/>
      <c r="I355" s="18"/>
      <c r="J355" s="18"/>
      <c r="K355" s="18"/>
      <c r="L355" s="18"/>
      <c r="M355" s="577"/>
      <c r="N355" s="577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</row>
    <row r="356" spans="1:31">
      <c r="A356" s="18"/>
      <c r="B356" s="577"/>
      <c r="C356" s="577"/>
      <c r="D356" s="577"/>
      <c r="E356" s="577"/>
      <c r="F356" s="577"/>
      <c r="G356" s="123"/>
      <c r="H356" s="18"/>
      <c r="I356" s="18"/>
      <c r="J356" s="18"/>
      <c r="K356" s="18"/>
      <c r="L356" s="18"/>
      <c r="M356" s="577"/>
      <c r="N356" s="577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  <row r="357" spans="1:31">
      <c r="A357" s="18"/>
      <c r="B357" s="577"/>
      <c r="C357" s="577"/>
      <c r="D357" s="577"/>
      <c r="E357" s="577"/>
      <c r="F357" s="577"/>
      <c r="G357" s="123"/>
      <c r="H357" s="18"/>
      <c r="I357" s="18"/>
      <c r="J357" s="18"/>
      <c r="K357" s="18"/>
      <c r="L357" s="18"/>
      <c r="M357" s="577"/>
      <c r="N357" s="577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</row>
    <row r="358" spans="1:31">
      <c r="A358" s="18"/>
      <c r="B358" s="577"/>
      <c r="C358" s="577"/>
      <c r="D358" s="577"/>
      <c r="E358" s="577"/>
      <c r="F358" s="577"/>
      <c r="G358" s="123"/>
      <c r="H358" s="18"/>
      <c r="I358" s="18"/>
      <c r="J358" s="18"/>
      <c r="K358" s="18"/>
      <c r="L358" s="18"/>
      <c r="M358" s="577"/>
      <c r="N358" s="577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</row>
    <row r="359" spans="1:31">
      <c r="A359" s="18"/>
      <c r="B359" s="577"/>
      <c r="C359" s="577"/>
      <c r="D359" s="577"/>
      <c r="E359" s="577"/>
      <c r="F359" s="577"/>
      <c r="G359" s="123"/>
      <c r="H359" s="18"/>
      <c r="I359" s="18"/>
      <c r="J359" s="18"/>
      <c r="K359" s="18"/>
      <c r="L359" s="18"/>
      <c r="M359" s="577"/>
      <c r="N359" s="577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</row>
    <row r="360" spans="1:31">
      <c r="A360" s="18"/>
      <c r="B360" s="577"/>
      <c r="C360" s="577"/>
      <c r="D360" s="577"/>
      <c r="E360" s="577"/>
      <c r="F360" s="577"/>
      <c r="G360" s="123"/>
      <c r="H360" s="18"/>
      <c r="I360" s="18"/>
      <c r="J360" s="18"/>
      <c r="K360" s="18"/>
      <c r="L360" s="18"/>
      <c r="M360" s="577"/>
      <c r="N360" s="577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</row>
    <row r="361" spans="1:31">
      <c r="A361" s="18"/>
      <c r="B361" s="577"/>
      <c r="C361" s="577"/>
      <c r="D361" s="577"/>
      <c r="E361" s="577"/>
      <c r="F361" s="577"/>
      <c r="G361" s="123"/>
      <c r="H361" s="18"/>
      <c r="I361" s="18"/>
      <c r="J361" s="18"/>
      <c r="K361" s="18"/>
      <c r="L361" s="18"/>
      <c r="M361" s="577"/>
      <c r="N361" s="577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</row>
    <row r="362" spans="1:31">
      <c r="A362" s="18"/>
      <c r="B362" s="577"/>
      <c r="C362" s="577"/>
      <c r="D362" s="577"/>
      <c r="E362" s="577"/>
      <c r="F362" s="577"/>
      <c r="G362" s="123"/>
      <c r="H362" s="18"/>
      <c r="I362" s="18"/>
      <c r="J362" s="18"/>
      <c r="K362" s="18"/>
      <c r="L362" s="18"/>
      <c r="M362" s="577"/>
      <c r="N362" s="577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</row>
    <row r="363" spans="1:31">
      <c r="A363" s="18"/>
      <c r="B363" s="577"/>
      <c r="C363" s="577"/>
      <c r="D363" s="577"/>
      <c r="E363" s="577"/>
      <c r="F363" s="577"/>
      <c r="G363" s="123"/>
      <c r="H363" s="18"/>
      <c r="I363" s="18"/>
      <c r="J363" s="18"/>
      <c r="K363" s="18"/>
      <c r="L363" s="18"/>
      <c r="M363" s="577"/>
      <c r="N363" s="577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</row>
    <row r="364" spans="1:31">
      <c r="A364" s="18"/>
      <c r="B364" s="577"/>
      <c r="C364" s="577"/>
      <c r="D364" s="577"/>
      <c r="E364" s="577"/>
      <c r="F364" s="577"/>
      <c r="G364" s="123"/>
      <c r="H364" s="18"/>
      <c r="I364" s="18"/>
      <c r="J364" s="18"/>
      <c r="K364" s="18"/>
      <c r="L364" s="18"/>
      <c r="M364" s="577"/>
      <c r="N364" s="577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</row>
    <row r="365" spans="1:31">
      <c r="A365" s="18"/>
      <c r="B365" s="577"/>
      <c r="C365" s="577"/>
      <c r="D365" s="577"/>
      <c r="E365" s="577"/>
      <c r="F365" s="577"/>
      <c r="G365" s="123"/>
      <c r="H365" s="18"/>
      <c r="I365" s="18"/>
      <c r="J365" s="18"/>
      <c r="K365" s="18"/>
      <c r="L365" s="18"/>
      <c r="M365" s="577"/>
      <c r="N365" s="577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</row>
  </sheetData>
  <mergeCells count="20">
    <mergeCell ref="G4:G5"/>
    <mergeCell ref="H4:H5"/>
    <mergeCell ref="I4:I5"/>
    <mergeCell ref="J4:J5"/>
    <mergeCell ref="K2:O2"/>
    <mergeCell ref="A1:F1"/>
    <mergeCell ref="G1:O1"/>
    <mergeCell ref="A3:A5"/>
    <mergeCell ref="B4:B5"/>
    <mergeCell ref="C4:C5"/>
    <mergeCell ref="D4:D5"/>
    <mergeCell ref="E4:E5"/>
    <mergeCell ref="K4:K5"/>
    <mergeCell ref="L4:L5"/>
    <mergeCell ref="O4:O5"/>
    <mergeCell ref="B3:F3"/>
    <mergeCell ref="G3:O3"/>
    <mergeCell ref="M4:M5"/>
    <mergeCell ref="N4:N5"/>
    <mergeCell ref="F4:F5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83" firstPageNumber="314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view="pageBreakPreview" topLeftCell="A3" zoomScale="85" zoomScaleSheetLayoutView="75" workbookViewId="0">
      <selection activeCell="K14" sqref="K14"/>
    </sheetView>
  </sheetViews>
  <sheetFormatPr defaultRowHeight="17.25"/>
  <cols>
    <col min="1" max="1" width="7.77734375" style="127" customWidth="1"/>
    <col min="2" max="2" width="5.77734375" style="124" customWidth="1"/>
    <col min="3" max="4" width="5.77734375" style="125" customWidth="1"/>
    <col min="5" max="6" width="5.77734375" style="126" customWidth="1"/>
    <col min="7" max="7" width="15.44140625" style="126" bestFit="1" customWidth="1"/>
    <col min="8" max="8" width="7.6640625" style="127" bestFit="1" customWidth="1"/>
    <col min="9" max="9" width="16.109375" style="127" bestFit="1" customWidth="1"/>
    <col min="10" max="10" width="9" style="127" customWidth="1"/>
    <col min="11" max="11" width="15.109375" style="127" customWidth="1"/>
    <col min="12" max="12" width="12.21875" style="128" bestFit="1" customWidth="1"/>
    <col min="13" max="13" width="7.77734375" style="127" customWidth="1"/>
    <col min="14" max="14" width="6.77734375" style="128" customWidth="1"/>
    <col min="15" max="15" width="11.33203125" style="128" customWidth="1"/>
    <col min="16" max="20" width="6.77734375" style="128" customWidth="1"/>
    <col min="21" max="21" width="6.33203125" style="128" customWidth="1"/>
    <col min="22" max="22" width="7.5546875" style="128" customWidth="1"/>
    <col min="23" max="23" width="6.77734375" style="128" customWidth="1"/>
    <col min="24" max="26" width="8" style="128" customWidth="1"/>
    <col min="27" max="16384" width="8.88671875" style="129"/>
  </cols>
  <sheetData>
    <row r="1" spans="1:28" s="491" customFormat="1" ht="54.95" customHeight="1">
      <c r="A1" s="933" t="s">
        <v>704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3" t="s">
        <v>705</v>
      </c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489"/>
      <c r="AB1" s="490"/>
    </row>
    <row r="2" spans="1:28" s="130" customFormat="1" ht="21" customHeight="1" thickBot="1">
      <c r="B2" s="321"/>
      <c r="E2" s="321"/>
      <c r="F2" s="321"/>
      <c r="G2" s="321"/>
      <c r="K2" s="944" t="s">
        <v>494</v>
      </c>
      <c r="L2" s="944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693"/>
      <c r="AA2" s="18"/>
      <c r="AB2" s="18"/>
    </row>
    <row r="3" spans="1:28" s="131" customFormat="1" ht="45" customHeight="1">
      <c r="A3" s="978" t="s">
        <v>19</v>
      </c>
      <c r="B3" s="999" t="s">
        <v>571</v>
      </c>
      <c r="C3" s="994" t="s">
        <v>143</v>
      </c>
      <c r="D3" s="995"/>
      <c r="E3" s="995"/>
      <c r="F3" s="996"/>
      <c r="G3" s="996"/>
      <c r="H3" s="995"/>
      <c r="I3" s="995"/>
      <c r="J3" s="995"/>
      <c r="K3" s="997"/>
      <c r="L3" s="999" t="s">
        <v>153</v>
      </c>
      <c r="M3" s="978" t="s">
        <v>20</v>
      </c>
      <c r="N3" s="938" t="s">
        <v>152</v>
      </c>
      <c r="O3" s="1011"/>
      <c r="P3" s="1011"/>
      <c r="Q3" s="978"/>
      <c r="R3" s="938" t="s">
        <v>155</v>
      </c>
      <c r="S3" s="996"/>
      <c r="T3" s="996"/>
      <c r="U3" s="996"/>
      <c r="V3" s="996"/>
      <c r="W3" s="998"/>
      <c r="X3" s="938" t="s">
        <v>493</v>
      </c>
      <c r="Y3" s="996"/>
      <c r="Z3" s="996"/>
      <c r="AA3" s="18"/>
      <c r="AB3" s="18"/>
    </row>
    <row r="4" spans="1:28" s="131" customFormat="1" ht="63" customHeight="1">
      <c r="A4" s="1006"/>
      <c r="B4" s="1000"/>
      <c r="C4" s="325"/>
      <c r="D4" s="432" t="s">
        <v>492</v>
      </c>
      <c r="E4" s="326"/>
      <c r="F4" s="327"/>
      <c r="G4" s="1002" t="s">
        <v>147</v>
      </c>
      <c r="H4" s="1002" t="s">
        <v>148</v>
      </c>
      <c r="I4" s="1002" t="s">
        <v>149</v>
      </c>
      <c r="J4" s="1002" t="s">
        <v>150</v>
      </c>
      <c r="K4" s="1002" t="s">
        <v>151</v>
      </c>
      <c r="L4" s="1000"/>
      <c r="M4" s="1006"/>
      <c r="N4" s="328"/>
      <c r="O4" s="1002" t="s">
        <v>570</v>
      </c>
      <c r="P4" s="1009" t="s">
        <v>154</v>
      </c>
      <c r="Q4" s="1008" t="s">
        <v>568</v>
      </c>
      <c r="R4" s="328"/>
      <c r="S4" s="1002" t="s">
        <v>156</v>
      </c>
      <c r="T4" s="1002" t="s">
        <v>569</v>
      </c>
      <c r="U4" s="1008" t="s">
        <v>572</v>
      </c>
      <c r="V4" s="1002" t="s">
        <v>573</v>
      </c>
      <c r="W4" s="1002" t="s">
        <v>157</v>
      </c>
      <c r="X4" s="325"/>
      <c r="Y4" s="1002" t="s">
        <v>158</v>
      </c>
      <c r="Z4" s="1004" t="s">
        <v>159</v>
      </c>
      <c r="AA4" s="18"/>
      <c r="AB4" s="18"/>
    </row>
    <row r="5" spans="1:28" s="131" customFormat="1" ht="52.5" customHeight="1">
      <c r="A5" s="1007"/>
      <c r="B5" s="1001"/>
      <c r="C5" s="329"/>
      <c r="D5" s="431" t="s">
        <v>144</v>
      </c>
      <c r="E5" s="431" t="s">
        <v>145</v>
      </c>
      <c r="F5" s="433" t="s">
        <v>146</v>
      </c>
      <c r="G5" s="1001"/>
      <c r="H5" s="1001"/>
      <c r="I5" s="1001"/>
      <c r="J5" s="1001"/>
      <c r="K5" s="1001"/>
      <c r="L5" s="1001"/>
      <c r="M5" s="1007"/>
      <c r="N5" s="329"/>
      <c r="O5" s="1003"/>
      <c r="P5" s="980"/>
      <c r="Q5" s="1003"/>
      <c r="R5" s="329"/>
      <c r="S5" s="1001"/>
      <c r="T5" s="1003"/>
      <c r="U5" s="1003"/>
      <c r="V5" s="1010"/>
      <c r="W5" s="1001"/>
      <c r="X5" s="329"/>
      <c r="Y5" s="1003"/>
      <c r="Z5" s="1005"/>
      <c r="AA5" s="18"/>
      <c r="AB5" s="18"/>
    </row>
    <row r="6" spans="1:28" s="133" customFormat="1" ht="24.95" customHeight="1">
      <c r="A6" s="295">
        <v>2015</v>
      </c>
      <c r="B6" s="299">
        <v>991</v>
      </c>
      <c r="C6" s="298">
        <v>945</v>
      </c>
      <c r="D6" s="298">
        <v>103</v>
      </c>
      <c r="E6" s="298">
        <v>43</v>
      </c>
      <c r="F6" s="298">
        <v>60</v>
      </c>
      <c r="G6" s="298">
        <v>716</v>
      </c>
      <c r="H6" s="298">
        <v>13</v>
      </c>
      <c r="I6" s="298">
        <v>22</v>
      </c>
      <c r="J6" s="298">
        <v>91</v>
      </c>
      <c r="K6" s="298" t="s">
        <v>0</v>
      </c>
      <c r="L6" s="298">
        <v>92</v>
      </c>
      <c r="M6" s="295">
        <v>2015</v>
      </c>
      <c r="N6" s="296">
        <v>226</v>
      </c>
      <c r="O6" s="298">
        <v>106</v>
      </c>
      <c r="P6" s="298">
        <v>119</v>
      </c>
      <c r="Q6" s="675"/>
      <c r="R6" s="298">
        <v>184</v>
      </c>
      <c r="S6" s="298">
        <v>7</v>
      </c>
      <c r="T6" s="298">
        <v>34</v>
      </c>
      <c r="U6" s="298" t="s">
        <v>0</v>
      </c>
      <c r="V6" s="298" t="s">
        <v>0</v>
      </c>
      <c r="W6" s="298">
        <v>143</v>
      </c>
      <c r="X6" s="298">
        <v>25</v>
      </c>
      <c r="Y6" s="298">
        <v>2</v>
      </c>
      <c r="Z6" s="298">
        <v>22</v>
      </c>
      <c r="AA6" s="132"/>
      <c r="AB6" s="132"/>
    </row>
    <row r="7" spans="1:28" s="430" customFormat="1" ht="24.95" customHeight="1">
      <c r="A7" s="295">
        <v>2016</v>
      </c>
      <c r="B7" s="589">
        <v>1025</v>
      </c>
      <c r="C7" s="298">
        <v>972</v>
      </c>
      <c r="D7" s="298">
        <v>120</v>
      </c>
      <c r="E7" s="298">
        <v>42</v>
      </c>
      <c r="F7" s="298">
        <v>78</v>
      </c>
      <c r="G7" s="298">
        <v>727</v>
      </c>
      <c r="H7" s="298">
        <v>15</v>
      </c>
      <c r="I7" s="298">
        <v>24</v>
      </c>
      <c r="J7" s="298">
        <v>86</v>
      </c>
      <c r="K7" s="298" t="s">
        <v>0</v>
      </c>
      <c r="L7" s="298">
        <v>53</v>
      </c>
      <c r="M7" s="295">
        <v>2016</v>
      </c>
      <c r="N7" s="296">
        <v>226</v>
      </c>
      <c r="O7" s="298">
        <v>105</v>
      </c>
      <c r="P7" s="298">
        <v>121</v>
      </c>
      <c r="Q7" s="675"/>
      <c r="R7" s="298">
        <v>150</v>
      </c>
      <c r="S7" s="298">
        <v>7</v>
      </c>
      <c r="T7" s="298">
        <v>31</v>
      </c>
      <c r="U7" s="298" t="s">
        <v>491</v>
      </c>
      <c r="V7" s="298" t="s">
        <v>491</v>
      </c>
      <c r="W7" s="298">
        <v>112</v>
      </c>
      <c r="X7" s="298">
        <v>25</v>
      </c>
      <c r="Y7" s="298">
        <v>2</v>
      </c>
      <c r="Z7" s="298">
        <v>23</v>
      </c>
      <c r="AA7" s="132"/>
      <c r="AB7" s="132"/>
    </row>
    <row r="8" spans="1:28" s="430" customFormat="1" ht="24.95" customHeight="1">
      <c r="A8" s="588">
        <v>2017</v>
      </c>
      <c r="B8" s="589">
        <v>1071</v>
      </c>
      <c r="C8" s="580">
        <v>1018</v>
      </c>
      <c r="D8" s="580">
        <v>148</v>
      </c>
      <c r="E8" s="580">
        <v>40</v>
      </c>
      <c r="F8" s="580">
        <v>108</v>
      </c>
      <c r="G8" s="580">
        <v>746</v>
      </c>
      <c r="H8" s="580">
        <v>14</v>
      </c>
      <c r="I8" s="580">
        <v>23</v>
      </c>
      <c r="J8" s="580">
        <v>87</v>
      </c>
      <c r="K8" s="580" t="s">
        <v>0</v>
      </c>
      <c r="L8" s="580">
        <v>53</v>
      </c>
      <c r="M8" s="588">
        <v>2017</v>
      </c>
      <c r="N8" s="591">
        <v>219</v>
      </c>
      <c r="O8" s="592">
        <v>99</v>
      </c>
      <c r="P8" s="592">
        <v>120</v>
      </c>
      <c r="Q8" s="675"/>
      <c r="R8" s="592">
        <v>156</v>
      </c>
      <c r="S8" s="592">
        <v>6</v>
      </c>
      <c r="T8" s="592">
        <v>33</v>
      </c>
      <c r="U8" s="592" t="s">
        <v>491</v>
      </c>
      <c r="V8" s="592" t="s">
        <v>491</v>
      </c>
      <c r="W8" s="592">
        <v>117</v>
      </c>
      <c r="X8" s="592">
        <v>32</v>
      </c>
      <c r="Y8" s="592">
        <v>3</v>
      </c>
      <c r="Z8" s="592">
        <v>29</v>
      </c>
      <c r="AA8" s="132"/>
      <c r="AB8" s="132"/>
    </row>
    <row r="9" spans="1:28" s="133" customFormat="1" ht="24.95" customHeight="1">
      <c r="A9" s="613">
        <v>2018</v>
      </c>
      <c r="B9" s="589">
        <v>1045</v>
      </c>
      <c r="C9" s="676">
        <v>992</v>
      </c>
      <c r="D9" s="676">
        <v>141</v>
      </c>
      <c r="E9" s="676">
        <v>45</v>
      </c>
      <c r="F9" s="676">
        <v>96</v>
      </c>
      <c r="G9" s="676">
        <v>730</v>
      </c>
      <c r="H9" s="676">
        <v>15</v>
      </c>
      <c r="I9" s="676">
        <v>23</v>
      </c>
      <c r="J9" s="676">
        <v>83</v>
      </c>
      <c r="K9" s="676" t="s">
        <v>0</v>
      </c>
      <c r="L9" s="676">
        <v>53</v>
      </c>
      <c r="M9" s="613">
        <v>2018</v>
      </c>
      <c r="N9" s="673">
        <v>217</v>
      </c>
      <c r="O9" s="675">
        <v>103</v>
      </c>
      <c r="P9" s="675">
        <v>114</v>
      </c>
      <c r="Q9" s="675"/>
      <c r="R9" s="675">
        <v>156</v>
      </c>
      <c r="S9" s="675">
        <v>6</v>
      </c>
      <c r="T9" s="675">
        <v>32</v>
      </c>
      <c r="U9" s="675" t="s">
        <v>0</v>
      </c>
      <c r="V9" s="675" t="s">
        <v>0</v>
      </c>
      <c r="W9" s="675">
        <v>118</v>
      </c>
      <c r="X9" s="675">
        <v>32</v>
      </c>
      <c r="Y9" s="675">
        <v>3</v>
      </c>
      <c r="Z9" s="675">
        <v>29</v>
      </c>
      <c r="AA9" s="132"/>
      <c r="AB9" s="132"/>
    </row>
    <row r="10" spans="1:28" s="133" customFormat="1" ht="24.95" customHeight="1">
      <c r="A10" s="642">
        <v>2019</v>
      </c>
      <c r="B10" s="672">
        <f>SUM(C10,N10,R10,X10)</f>
        <v>1450</v>
      </c>
      <c r="C10" s="676">
        <f>SUM(E10:L10)</f>
        <v>1045</v>
      </c>
      <c r="D10" s="676">
        <f>SUM(E10:F10)</f>
        <v>141</v>
      </c>
      <c r="E10" s="672">
        <f>SUM(E11:E22)</f>
        <v>45</v>
      </c>
      <c r="F10" s="672">
        <f t="shared" ref="F10:L10" si="0">SUM(F11:F22)</f>
        <v>96</v>
      </c>
      <c r="G10" s="672">
        <f t="shared" si="0"/>
        <v>730</v>
      </c>
      <c r="H10" s="672">
        <f t="shared" si="0"/>
        <v>15</v>
      </c>
      <c r="I10" s="672">
        <f t="shared" si="0"/>
        <v>23</v>
      </c>
      <c r="J10" s="672">
        <f t="shared" si="0"/>
        <v>83</v>
      </c>
      <c r="K10" s="672">
        <f t="shared" si="0"/>
        <v>0</v>
      </c>
      <c r="L10" s="672">
        <f t="shared" si="0"/>
        <v>53</v>
      </c>
      <c r="M10" s="642">
        <v>2019</v>
      </c>
      <c r="N10" s="681">
        <f>SUM(O10:Q10)</f>
        <v>217</v>
      </c>
      <c r="O10" s="674">
        <f>SUM(O11:O22)</f>
        <v>103</v>
      </c>
      <c r="P10" s="889">
        <f t="shared" ref="P10:Q10" si="1">SUM(P11:P22)</f>
        <v>114</v>
      </c>
      <c r="Q10" s="889">
        <f t="shared" si="1"/>
        <v>0</v>
      </c>
      <c r="R10" s="674">
        <f>SUM(S10:W10)</f>
        <v>156</v>
      </c>
      <c r="S10" s="674">
        <f>SUM(S11:S22)</f>
        <v>6</v>
      </c>
      <c r="T10" s="889">
        <f t="shared" ref="T10:W10" si="2">SUM(T11:T22)</f>
        <v>32</v>
      </c>
      <c r="U10" s="889">
        <f t="shared" si="2"/>
        <v>0</v>
      </c>
      <c r="V10" s="889">
        <f t="shared" si="2"/>
        <v>0</v>
      </c>
      <c r="W10" s="889">
        <f t="shared" si="2"/>
        <v>118</v>
      </c>
      <c r="X10" s="674">
        <f>SUM(Y10:Z10)</f>
        <v>32</v>
      </c>
      <c r="Y10" s="674">
        <f>SUM(Y11:Y22)</f>
        <v>3</v>
      </c>
      <c r="Z10" s="889">
        <f>SUM(Z11:Z22)</f>
        <v>29</v>
      </c>
      <c r="AA10" s="132"/>
      <c r="AB10" s="132"/>
    </row>
    <row r="11" spans="1:28" s="133" customFormat="1" ht="24.95" customHeight="1">
      <c r="A11" s="295" t="s">
        <v>36</v>
      </c>
      <c r="B11" s="676">
        <f t="shared" ref="B11:B22" si="3">SUM(C11,N11,R11,X11)</f>
        <v>773</v>
      </c>
      <c r="C11" s="676">
        <f t="shared" ref="C11:C22" si="4">SUM(E11:L11)</f>
        <v>561</v>
      </c>
      <c r="D11" s="676">
        <f t="shared" ref="D11:D22" si="5">SUM(E11:F11)</f>
        <v>70</v>
      </c>
      <c r="E11" s="864">
        <v>13</v>
      </c>
      <c r="F11" s="797">
        <v>57</v>
      </c>
      <c r="G11" s="864">
        <v>402</v>
      </c>
      <c r="H11" s="864">
        <v>7</v>
      </c>
      <c r="I11" s="864">
        <v>3</v>
      </c>
      <c r="J11" s="864">
        <v>63</v>
      </c>
      <c r="K11" s="797"/>
      <c r="L11" s="864">
        <v>16</v>
      </c>
      <c r="M11" s="588" t="s">
        <v>471</v>
      </c>
      <c r="N11" s="673">
        <f t="shared" ref="N11:N22" si="6">SUM(O11:Q11)</f>
        <v>89</v>
      </c>
      <c r="O11" s="864">
        <v>51</v>
      </c>
      <c r="P11" s="864">
        <v>38</v>
      </c>
      <c r="Q11" s="675">
        <v>0</v>
      </c>
      <c r="R11" s="675">
        <f t="shared" ref="R11:R22" si="7">SUM(S11:W11)</f>
        <v>98</v>
      </c>
      <c r="S11" s="864">
        <v>5</v>
      </c>
      <c r="T11" s="864">
        <v>24</v>
      </c>
      <c r="U11" s="864" t="s">
        <v>0</v>
      </c>
      <c r="V11" s="864" t="s">
        <v>0</v>
      </c>
      <c r="W11" s="797">
        <v>69</v>
      </c>
      <c r="X11" s="675">
        <f t="shared" ref="X11:X22" si="8">SUM(Y11:Z11)</f>
        <v>25</v>
      </c>
      <c r="Y11" s="864">
        <v>3</v>
      </c>
      <c r="Z11" s="864">
        <v>22</v>
      </c>
      <c r="AA11" s="132"/>
      <c r="AB11" s="132"/>
    </row>
    <row r="12" spans="1:28" s="133" customFormat="1" ht="24.95" customHeight="1">
      <c r="A12" s="295" t="s">
        <v>37</v>
      </c>
      <c r="B12" s="676">
        <f t="shared" si="3"/>
        <v>76</v>
      </c>
      <c r="C12" s="676">
        <f t="shared" si="4"/>
        <v>63</v>
      </c>
      <c r="D12" s="676">
        <f t="shared" si="5"/>
        <v>9</v>
      </c>
      <c r="E12" s="864">
        <v>4</v>
      </c>
      <c r="F12" s="797">
        <v>5</v>
      </c>
      <c r="G12" s="864">
        <v>42</v>
      </c>
      <c r="H12" s="864">
        <v>1</v>
      </c>
      <c r="I12" s="864">
        <v>2</v>
      </c>
      <c r="J12" s="864">
        <v>5</v>
      </c>
      <c r="K12" s="797"/>
      <c r="L12" s="864">
        <v>4</v>
      </c>
      <c r="M12" s="588" t="s">
        <v>472</v>
      </c>
      <c r="N12" s="673">
        <f t="shared" si="6"/>
        <v>8</v>
      </c>
      <c r="O12" s="864">
        <v>4</v>
      </c>
      <c r="P12" s="864">
        <v>4</v>
      </c>
      <c r="Q12" s="675">
        <v>0</v>
      </c>
      <c r="R12" s="675">
        <f t="shared" si="7"/>
        <v>4</v>
      </c>
      <c r="S12" s="864" t="s">
        <v>0</v>
      </c>
      <c r="T12" s="864">
        <v>1</v>
      </c>
      <c r="U12" s="864" t="s">
        <v>0</v>
      </c>
      <c r="V12" s="864" t="s">
        <v>0</v>
      </c>
      <c r="W12" s="797">
        <v>3</v>
      </c>
      <c r="X12" s="675">
        <f t="shared" si="8"/>
        <v>1</v>
      </c>
      <c r="Y12" s="864" t="s">
        <v>0</v>
      </c>
      <c r="Z12" s="864">
        <v>1</v>
      </c>
      <c r="AA12" s="132"/>
      <c r="AB12" s="132"/>
    </row>
    <row r="13" spans="1:28" s="133" customFormat="1" ht="24.95" customHeight="1">
      <c r="A13" s="295" t="s">
        <v>38</v>
      </c>
      <c r="B13" s="676">
        <f t="shared" si="3"/>
        <v>151</v>
      </c>
      <c r="C13" s="676">
        <f t="shared" si="4"/>
        <v>109</v>
      </c>
      <c r="D13" s="676">
        <f t="shared" si="5"/>
        <v>12</v>
      </c>
      <c r="E13" s="864">
        <v>6</v>
      </c>
      <c r="F13" s="797">
        <v>6</v>
      </c>
      <c r="G13" s="864">
        <v>78</v>
      </c>
      <c r="H13" s="864">
        <v>2</v>
      </c>
      <c r="I13" s="864">
        <v>1</v>
      </c>
      <c r="J13" s="864">
        <v>9</v>
      </c>
      <c r="K13" s="797"/>
      <c r="L13" s="864">
        <v>7</v>
      </c>
      <c r="M13" s="588" t="s">
        <v>473</v>
      </c>
      <c r="N13" s="673">
        <f t="shared" si="6"/>
        <v>26</v>
      </c>
      <c r="O13" s="864">
        <v>8</v>
      </c>
      <c r="P13" s="864">
        <v>18</v>
      </c>
      <c r="Q13" s="675">
        <v>0</v>
      </c>
      <c r="R13" s="675">
        <f t="shared" si="7"/>
        <v>14</v>
      </c>
      <c r="S13" s="864">
        <v>1</v>
      </c>
      <c r="T13" s="864">
        <v>3</v>
      </c>
      <c r="U13" s="864" t="s">
        <v>0</v>
      </c>
      <c r="V13" s="864" t="s">
        <v>0</v>
      </c>
      <c r="W13" s="797">
        <v>10</v>
      </c>
      <c r="X13" s="675">
        <f t="shared" si="8"/>
        <v>2</v>
      </c>
      <c r="Y13" s="864" t="s">
        <v>0</v>
      </c>
      <c r="Z13" s="864">
        <v>2</v>
      </c>
      <c r="AA13" s="132"/>
      <c r="AB13" s="132"/>
    </row>
    <row r="14" spans="1:28" s="133" customFormat="1" ht="24.95" customHeight="1">
      <c r="A14" s="295" t="s">
        <v>39</v>
      </c>
      <c r="B14" s="676">
        <f t="shared" si="3"/>
        <v>56</v>
      </c>
      <c r="C14" s="676">
        <f t="shared" si="4"/>
        <v>27</v>
      </c>
      <c r="D14" s="676">
        <f t="shared" si="5"/>
        <v>5</v>
      </c>
      <c r="E14" s="864">
        <v>1</v>
      </c>
      <c r="F14" s="797">
        <v>4</v>
      </c>
      <c r="G14" s="864">
        <v>17</v>
      </c>
      <c r="H14" s="797" t="s">
        <v>0</v>
      </c>
      <c r="I14" s="797" t="s">
        <v>0</v>
      </c>
      <c r="J14" s="797" t="s">
        <v>0</v>
      </c>
      <c r="K14" s="797"/>
      <c r="L14" s="864">
        <v>5</v>
      </c>
      <c r="M14" s="588" t="s">
        <v>474</v>
      </c>
      <c r="N14" s="673">
        <f t="shared" si="6"/>
        <v>20</v>
      </c>
      <c r="O14" s="864">
        <v>10</v>
      </c>
      <c r="P14" s="864">
        <v>10</v>
      </c>
      <c r="Q14" s="675">
        <v>0</v>
      </c>
      <c r="R14" s="675">
        <f t="shared" si="7"/>
        <v>8</v>
      </c>
      <c r="S14" s="864" t="s">
        <v>0</v>
      </c>
      <c r="T14" s="864">
        <v>1</v>
      </c>
      <c r="U14" s="864" t="s">
        <v>0</v>
      </c>
      <c r="V14" s="864" t="s">
        <v>0</v>
      </c>
      <c r="W14" s="797">
        <v>7</v>
      </c>
      <c r="X14" s="675">
        <f t="shared" si="8"/>
        <v>1</v>
      </c>
      <c r="Y14" s="864" t="s">
        <v>0</v>
      </c>
      <c r="Z14" s="864">
        <v>1</v>
      </c>
      <c r="AA14" s="132"/>
      <c r="AB14" s="132"/>
    </row>
    <row r="15" spans="1:28" s="133" customFormat="1" ht="24.95" customHeight="1">
      <c r="A15" s="295" t="s">
        <v>40</v>
      </c>
      <c r="B15" s="676">
        <f t="shared" si="3"/>
        <v>54</v>
      </c>
      <c r="C15" s="676">
        <f t="shared" si="4"/>
        <v>38</v>
      </c>
      <c r="D15" s="676">
        <f t="shared" si="5"/>
        <v>4</v>
      </c>
      <c r="E15" s="864">
        <v>1</v>
      </c>
      <c r="F15" s="797">
        <v>3</v>
      </c>
      <c r="G15" s="864">
        <v>29</v>
      </c>
      <c r="H15" s="797" t="s">
        <v>0</v>
      </c>
      <c r="I15" s="864">
        <v>2</v>
      </c>
      <c r="J15" s="797" t="s">
        <v>0</v>
      </c>
      <c r="K15" s="797"/>
      <c r="L15" s="864">
        <v>3</v>
      </c>
      <c r="M15" s="588" t="s">
        <v>475</v>
      </c>
      <c r="N15" s="673">
        <f t="shared" si="6"/>
        <v>12</v>
      </c>
      <c r="O15" s="864">
        <v>9</v>
      </c>
      <c r="P15" s="864">
        <v>3</v>
      </c>
      <c r="Q15" s="675">
        <v>0</v>
      </c>
      <c r="R15" s="675">
        <f t="shared" si="7"/>
        <v>4</v>
      </c>
      <c r="S15" s="864" t="s">
        <v>0</v>
      </c>
      <c r="T15" s="864" t="s">
        <v>0</v>
      </c>
      <c r="U15" s="864" t="s">
        <v>0</v>
      </c>
      <c r="V15" s="864" t="s">
        <v>0</v>
      </c>
      <c r="W15" s="797">
        <v>4</v>
      </c>
      <c r="X15" s="675">
        <f t="shared" si="8"/>
        <v>0</v>
      </c>
      <c r="Y15" s="864" t="s">
        <v>0</v>
      </c>
      <c r="Z15" s="864" t="s">
        <v>0</v>
      </c>
      <c r="AA15" s="132"/>
      <c r="AB15" s="132"/>
    </row>
    <row r="16" spans="1:28" s="134" customFormat="1" ht="24.95" customHeight="1">
      <c r="A16" s="295" t="s">
        <v>41</v>
      </c>
      <c r="B16" s="676">
        <f t="shared" si="3"/>
        <v>95</v>
      </c>
      <c r="C16" s="676">
        <f t="shared" si="4"/>
        <v>66</v>
      </c>
      <c r="D16" s="676">
        <f t="shared" si="5"/>
        <v>11</v>
      </c>
      <c r="E16" s="864">
        <v>7</v>
      </c>
      <c r="F16" s="797">
        <v>4</v>
      </c>
      <c r="G16" s="864">
        <v>41</v>
      </c>
      <c r="H16" s="864">
        <v>2</v>
      </c>
      <c r="I16" s="864">
        <v>3</v>
      </c>
      <c r="J16" s="864">
        <v>3</v>
      </c>
      <c r="K16" s="797"/>
      <c r="L16" s="864">
        <v>6</v>
      </c>
      <c r="M16" s="588" t="s">
        <v>476</v>
      </c>
      <c r="N16" s="673">
        <f t="shared" si="6"/>
        <v>19</v>
      </c>
      <c r="O16" s="864">
        <v>8</v>
      </c>
      <c r="P16" s="864">
        <v>11</v>
      </c>
      <c r="Q16" s="675">
        <v>0</v>
      </c>
      <c r="R16" s="675">
        <f t="shared" si="7"/>
        <v>9</v>
      </c>
      <c r="S16" s="864" t="s">
        <v>0</v>
      </c>
      <c r="T16" s="864" t="s">
        <v>0</v>
      </c>
      <c r="U16" s="864" t="s">
        <v>0</v>
      </c>
      <c r="V16" s="864" t="s">
        <v>0</v>
      </c>
      <c r="W16" s="797">
        <v>9</v>
      </c>
      <c r="X16" s="675">
        <f t="shared" si="8"/>
        <v>1</v>
      </c>
      <c r="Y16" s="864" t="s">
        <v>0</v>
      </c>
      <c r="Z16" s="864">
        <v>1</v>
      </c>
      <c r="AA16" s="18"/>
      <c r="AB16" s="18"/>
    </row>
    <row r="17" spans="1:28" s="134" customFormat="1" ht="24.95" customHeight="1">
      <c r="A17" s="295" t="s">
        <v>42</v>
      </c>
      <c r="B17" s="676">
        <f t="shared" si="3"/>
        <v>37</v>
      </c>
      <c r="C17" s="676">
        <f t="shared" si="4"/>
        <v>27</v>
      </c>
      <c r="D17" s="676">
        <f t="shared" si="5"/>
        <v>5</v>
      </c>
      <c r="E17" s="864">
        <v>3</v>
      </c>
      <c r="F17" s="797">
        <v>2</v>
      </c>
      <c r="G17" s="864">
        <v>17</v>
      </c>
      <c r="H17" s="797" t="s">
        <v>0</v>
      </c>
      <c r="I17" s="864">
        <v>3</v>
      </c>
      <c r="J17" s="797" t="s">
        <v>0</v>
      </c>
      <c r="K17" s="797"/>
      <c r="L17" s="864">
        <v>2</v>
      </c>
      <c r="M17" s="588" t="s">
        <v>477</v>
      </c>
      <c r="N17" s="673">
        <f t="shared" si="6"/>
        <v>6</v>
      </c>
      <c r="O17" s="864">
        <v>1</v>
      </c>
      <c r="P17" s="864">
        <v>5</v>
      </c>
      <c r="Q17" s="675">
        <v>0</v>
      </c>
      <c r="R17" s="675">
        <f t="shared" si="7"/>
        <v>4</v>
      </c>
      <c r="S17" s="864" t="s">
        <v>0</v>
      </c>
      <c r="T17" s="864">
        <v>2</v>
      </c>
      <c r="U17" s="864" t="s">
        <v>0</v>
      </c>
      <c r="V17" s="864" t="s">
        <v>0</v>
      </c>
      <c r="W17" s="797">
        <v>2</v>
      </c>
      <c r="X17" s="675">
        <f t="shared" si="8"/>
        <v>0</v>
      </c>
      <c r="Y17" s="864" t="s">
        <v>0</v>
      </c>
      <c r="Z17" s="864" t="s">
        <v>0</v>
      </c>
    </row>
    <row r="18" spans="1:28" s="134" customFormat="1" ht="24.95" customHeight="1">
      <c r="A18" s="295" t="s">
        <v>43</v>
      </c>
      <c r="B18" s="676">
        <f t="shared" si="3"/>
        <v>72</v>
      </c>
      <c r="C18" s="676">
        <f t="shared" si="4"/>
        <v>59</v>
      </c>
      <c r="D18" s="676">
        <f t="shared" si="5"/>
        <v>12</v>
      </c>
      <c r="E18" s="797" t="s">
        <v>0</v>
      </c>
      <c r="F18" s="797">
        <v>12</v>
      </c>
      <c r="G18" s="864">
        <v>38</v>
      </c>
      <c r="H18" s="864">
        <v>3</v>
      </c>
      <c r="I18" s="864">
        <v>2</v>
      </c>
      <c r="J18" s="864">
        <v>3</v>
      </c>
      <c r="K18" s="797"/>
      <c r="L18" s="864">
        <v>1</v>
      </c>
      <c r="M18" s="588" t="s">
        <v>478</v>
      </c>
      <c r="N18" s="673">
        <f t="shared" si="6"/>
        <v>10</v>
      </c>
      <c r="O18" s="864">
        <v>2</v>
      </c>
      <c r="P18" s="864">
        <v>8</v>
      </c>
      <c r="Q18" s="675">
        <v>0</v>
      </c>
      <c r="R18" s="675">
        <f t="shared" si="7"/>
        <v>3</v>
      </c>
      <c r="S18" s="864" t="s">
        <v>0</v>
      </c>
      <c r="T18" s="864" t="s">
        <v>0</v>
      </c>
      <c r="U18" s="864" t="s">
        <v>0</v>
      </c>
      <c r="V18" s="864" t="s">
        <v>0</v>
      </c>
      <c r="W18" s="797">
        <v>3</v>
      </c>
      <c r="X18" s="675">
        <f t="shared" si="8"/>
        <v>0</v>
      </c>
      <c r="Y18" s="864" t="s">
        <v>0</v>
      </c>
      <c r="Z18" s="864" t="s">
        <v>0</v>
      </c>
    </row>
    <row r="19" spans="1:28" s="134" customFormat="1" ht="24.95" customHeight="1">
      <c r="A19" s="295" t="s">
        <v>44</v>
      </c>
      <c r="B19" s="676">
        <f t="shared" si="3"/>
        <v>55</v>
      </c>
      <c r="C19" s="676">
        <f t="shared" si="4"/>
        <v>36</v>
      </c>
      <c r="D19" s="676">
        <f t="shared" si="5"/>
        <v>10</v>
      </c>
      <c r="E19" s="864">
        <v>9</v>
      </c>
      <c r="F19" s="797">
        <v>1</v>
      </c>
      <c r="G19" s="864">
        <v>21</v>
      </c>
      <c r="H19" s="797" t="s">
        <v>0</v>
      </c>
      <c r="I19" s="864">
        <v>3</v>
      </c>
      <c r="J19" s="797" t="s">
        <v>0</v>
      </c>
      <c r="K19" s="797"/>
      <c r="L19" s="864">
        <v>2</v>
      </c>
      <c r="M19" s="588" t="s">
        <v>479</v>
      </c>
      <c r="N19" s="673">
        <f t="shared" si="6"/>
        <v>11</v>
      </c>
      <c r="O19" s="864">
        <v>3</v>
      </c>
      <c r="P19" s="864">
        <v>8</v>
      </c>
      <c r="Q19" s="675">
        <v>0</v>
      </c>
      <c r="R19" s="675">
        <f t="shared" si="7"/>
        <v>7</v>
      </c>
      <c r="S19" s="864" t="s">
        <v>0</v>
      </c>
      <c r="T19" s="864">
        <v>1</v>
      </c>
      <c r="U19" s="864" t="s">
        <v>0</v>
      </c>
      <c r="V19" s="864" t="s">
        <v>0</v>
      </c>
      <c r="W19" s="797">
        <v>6</v>
      </c>
      <c r="X19" s="675">
        <f t="shared" si="8"/>
        <v>1</v>
      </c>
      <c r="Y19" s="864" t="s">
        <v>0</v>
      </c>
      <c r="Z19" s="864">
        <v>1</v>
      </c>
    </row>
    <row r="20" spans="1:28" s="134" customFormat="1" ht="24.95" customHeight="1">
      <c r="A20" s="295" t="s">
        <v>45</v>
      </c>
      <c r="B20" s="676">
        <f t="shared" si="3"/>
        <v>14</v>
      </c>
      <c r="C20" s="676">
        <f t="shared" si="4"/>
        <v>10</v>
      </c>
      <c r="D20" s="676">
        <f t="shared" si="5"/>
        <v>1</v>
      </c>
      <c r="E20" s="864">
        <v>1</v>
      </c>
      <c r="F20" s="797" t="s">
        <v>0</v>
      </c>
      <c r="G20" s="864">
        <v>7</v>
      </c>
      <c r="H20" s="797" t="s">
        <v>0</v>
      </c>
      <c r="I20" s="864">
        <v>1</v>
      </c>
      <c r="J20" s="797" t="s">
        <v>0</v>
      </c>
      <c r="K20" s="797"/>
      <c r="L20" s="864">
        <v>1</v>
      </c>
      <c r="M20" s="588" t="s">
        <v>480</v>
      </c>
      <c r="N20" s="673">
        <f t="shared" si="6"/>
        <v>2</v>
      </c>
      <c r="O20" s="864" t="s">
        <v>0</v>
      </c>
      <c r="P20" s="864">
        <v>2</v>
      </c>
      <c r="Q20" s="675">
        <v>0</v>
      </c>
      <c r="R20" s="675">
        <f t="shared" si="7"/>
        <v>2</v>
      </c>
      <c r="S20" s="864" t="s">
        <v>0</v>
      </c>
      <c r="T20" s="864" t="s">
        <v>0</v>
      </c>
      <c r="U20" s="864" t="s">
        <v>0</v>
      </c>
      <c r="V20" s="864" t="s">
        <v>0</v>
      </c>
      <c r="W20" s="797">
        <v>2</v>
      </c>
      <c r="X20" s="675">
        <f t="shared" si="8"/>
        <v>0</v>
      </c>
      <c r="Y20" s="864" t="s">
        <v>0</v>
      </c>
      <c r="Z20" s="864" t="s">
        <v>0</v>
      </c>
    </row>
    <row r="21" spans="1:28" s="134" customFormat="1" ht="24.95" customHeight="1">
      <c r="A21" s="295" t="s">
        <v>46</v>
      </c>
      <c r="B21" s="676">
        <f t="shared" si="3"/>
        <v>49</v>
      </c>
      <c r="C21" s="676">
        <f t="shared" si="4"/>
        <v>31</v>
      </c>
      <c r="D21" s="676">
        <f t="shared" si="5"/>
        <v>1</v>
      </c>
      <c r="E21" s="797" t="s">
        <v>0</v>
      </c>
      <c r="F21" s="797">
        <v>1</v>
      </c>
      <c r="G21" s="864">
        <v>24</v>
      </c>
      <c r="H21" s="797" t="s">
        <v>0</v>
      </c>
      <c r="I21" s="864">
        <v>2</v>
      </c>
      <c r="J21" s="797" t="s">
        <v>0</v>
      </c>
      <c r="K21" s="797"/>
      <c r="L21" s="864">
        <v>4</v>
      </c>
      <c r="M21" s="588" t="s">
        <v>481</v>
      </c>
      <c r="N21" s="673">
        <f t="shared" si="6"/>
        <v>14</v>
      </c>
      <c r="O21" s="864">
        <v>7</v>
      </c>
      <c r="P21" s="864">
        <v>7</v>
      </c>
      <c r="Q21" s="675">
        <v>0</v>
      </c>
      <c r="R21" s="675">
        <f t="shared" si="7"/>
        <v>3</v>
      </c>
      <c r="S21" s="864" t="s">
        <v>0</v>
      </c>
      <c r="T21" s="864" t="s">
        <v>0</v>
      </c>
      <c r="U21" s="864" t="s">
        <v>0</v>
      </c>
      <c r="V21" s="864" t="s">
        <v>0</v>
      </c>
      <c r="W21" s="797">
        <v>3</v>
      </c>
      <c r="X21" s="675">
        <f t="shared" si="8"/>
        <v>1</v>
      </c>
      <c r="Y21" s="864" t="s">
        <v>0</v>
      </c>
      <c r="Z21" s="680">
        <v>1</v>
      </c>
    </row>
    <row r="22" spans="1:28" s="134" customFormat="1" ht="24.95" customHeight="1" thickBot="1">
      <c r="A22" s="304" t="s">
        <v>47</v>
      </c>
      <c r="B22" s="700">
        <f t="shared" si="3"/>
        <v>18</v>
      </c>
      <c r="C22" s="698">
        <f t="shared" si="4"/>
        <v>18</v>
      </c>
      <c r="D22" s="698">
        <f t="shared" si="5"/>
        <v>1</v>
      </c>
      <c r="E22" s="1292" t="s">
        <v>0</v>
      </c>
      <c r="F22" s="1292">
        <v>1</v>
      </c>
      <c r="G22" s="865">
        <v>14</v>
      </c>
      <c r="H22" s="1292" t="s">
        <v>0</v>
      </c>
      <c r="I22" s="865">
        <v>1</v>
      </c>
      <c r="J22" s="1292" t="s">
        <v>0</v>
      </c>
      <c r="K22" s="1292"/>
      <c r="L22" s="865">
        <v>2</v>
      </c>
      <c r="M22" s="699" t="s">
        <v>482</v>
      </c>
      <c r="N22" s="682">
        <f t="shared" si="6"/>
        <v>0</v>
      </c>
      <c r="O22" s="683" t="s">
        <v>0</v>
      </c>
      <c r="P22" s="683" t="s">
        <v>0</v>
      </c>
      <c r="Q22" s="683">
        <v>0</v>
      </c>
      <c r="R22" s="683">
        <f t="shared" si="7"/>
        <v>0</v>
      </c>
      <c r="S22" s="683" t="s">
        <v>0</v>
      </c>
      <c r="T22" s="683" t="s">
        <v>0</v>
      </c>
      <c r="U22" s="683" t="s">
        <v>0</v>
      </c>
      <c r="V22" s="683" t="s">
        <v>0</v>
      </c>
      <c r="W22" s="683" t="s">
        <v>0</v>
      </c>
      <c r="X22" s="683">
        <f t="shared" si="8"/>
        <v>0</v>
      </c>
      <c r="Y22" s="683" t="s">
        <v>0</v>
      </c>
      <c r="Z22" s="683" t="s">
        <v>0</v>
      </c>
    </row>
    <row r="23" spans="1:28" s="130" customFormat="1" ht="15.75" customHeight="1">
      <c r="A23" s="136" t="s">
        <v>567</v>
      </c>
      <c r="B23" s="136"/>
      <c r="C23" s="137"/>
      <c r="D23" s="137"/>
      <c r="F23" s="137"/>
      <c r="G23" s="136"/>
      <c r="H23" s="136"/>
      <c r="L23" s="136"/>
      <c r="M23" s="136" t="s">
        <v>567</v>
      </c>
      <c r="N23" s="138"/>
      <c r="O23" s="138"/>
      <c r="P23" s="138"/>
      <c r="Q23" s="229"/>
      <c r="R23" s="138"/>
      <c r="S23" s="138"/>
      <c r="T23" s="138"/>
      <c r="U23" s="138"/>
      <c r="V23" s="138"/>
      <c r="W23" s="138"/>
      <c r="X23" s="138"/>
      <c r="Y23" s="138"/>
      <c r="Z23" s="138"/>
    </row>
    <row r="24" spans="1:28" ht="16.5">
      <c r="A24" s="139"/>
      <c r="B24" s="140"/>
      <c r="C24" s="139"/>
      <c r="D24" s="139"/>
      <c r="E24" s="140"/>
      <c r="F24" s="140"/>
      <c r="G24" s="140"/>
      <c r="H24" s="139"/>
      <c r="I24" s="139"/>
      <c r="J24" s="139"/>
      <c r="K24" s="139"/>
      <c r="L24" s="141"/>
      <c r="M24" s="139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35"/>
      <c r="AB24" s="135"/>
    </row>
  </sheetData>
  <mergeCells count="26">
    <mergeCell ref="G4:G5"/>
    <mergeCell ref="H4:H5"/>
    <mergeCell ref="I4:I5"/>
    <mergeCell ref="J4:J5"/>
    <mergeCell ref="K4:K5"/>
    <mergeCell ref="T4:T5"/>
    <mergeCell ref="M3:M5"/>
    <mergeCell ref="V4:V5"/>
    <mergeCell ref="N3:Q3"/>
    <mergeCell ref="Q4:Q5"/>
    <mergeCell ref="M1:Z1"/>
    <mergeCell ref="K2:L2"/>
    <mergeCell ref="C3:K3"/>
    <mergeCell ref="A1:L1"/>
    <mergeCell ref="R3:W3"/>
    <mergeCell ref="X3:Z3"/>
    <mergeCell ref="L3:L5"/>
    <mergeCell ref="B3:B5"/>
    <mergeCell ref="Y4:Y5"/>
    <mergeCell ref="Z4:Z5"/>
    <mergeCell ref="A3:A5"/>
    <mergeCell ref="S4:S5"/>
    <mergeCell ref="U4:U5"/>
    <mergeCell ref="W4:W5"/>
    <mergeCell ref="P4:P5"/>
    <mergeCell ref="O4:O5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62" firstPageNumber="314" orientation="portrait" useFirstPageNumber="1" horizontalDpi="300" verticalDpi="300" r:id="rId1"/>
  <headerFooter alignWithMargins="0"/>
  <colBreaks count="1" manualBreakCount="1">
    <brk id="12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view="pageBreakPreview" zoomScale="85" zoomScaleSheetLayoutView="75" workbookViewId="0">
      <selection activeCell="J12" sqref="J12"/>
    </sheetView>
  </sheetViews>
  <sheetFormatPr defaultRowHeight="16.5"/>
  <cols>
    <col min="1" max="1" width="12.77734375" style="142" customWidth="1"/>
    <col min="2" max="7" width="10.109375" style="142" customWidth="1"/>
    <col min="8" max="8" width="14.109375" style="142" customWidth="1"/>
    <col min="9" max="16384" width="8.88671875" style="142"/>
  </cols>
  <sheetData>
    <row r="1" spans="1:35" s="143" customFormat="1" ht="63" customHeight="1">
      <c r="A1" s="933" t="s">
        <v>706</v>
      </c>
      <c r="B1" s="934"/>
      <c r="C1" s="934"/>
      <c r="D1" s="934"/>
      <c r="E1" s="934"/>
      <c r="F1" s="934"/>
      <c r="G1" s="934"/>
      <c r="H1" s="934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144" customFormat="1" ht="21" customHeight="1" thickBot="1">
      <c r="A2" s="323"/>
      <c r="B2" s="148"/>
      <c r="C2" s="148"/>
      <c r="D2" s="148"/>
      <c r="E2" s="148"/>
      <c r="F2" s="148"/>
      <c r="G2" s="148"/>
      <c r="H2" s="701" t="s">
        <v>583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s="145" customFormat="1" ht="37.5" customHeight="1">
      <c r="A3" s="940" t="s">
        <v>21</v>
      </c>
      <c r="B3" s="1013" t="s">
        <v>575</v>
      </c>
      <c r="C3" s="1013" t="s">
        <v>160</v>
      </c>
      <c r="D3" s="1013" t="s">
        <v>578</v>
      </c>
      <c r="E3" s="1013" t="s">
        <v>579</v>
      </c>
      <c r="F3" s="1013" t="s">
        <v>580</v>
      </c>
      <c r="G3" s="1013" t="s">
        <v>582</v>
      </c>
      <c r="H3" s="1015" t="s">
        <v>581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s="247" customFormat="1" ht="45.75" customHeight="1">
      <c r="A4" s="1012"/>
      <c r="B4" s="1014"/>
      <c r="C4" s="1014"/>
      <c r="D4" s="1014"/>
      <c r="E4" s="1014"/>
      <c r="F4" s="1014"/>
      <c r="G4" s="1014"/>
      <c r="H4" s="1016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</row>
    <row r="5" spans="1:35" s="146" customFormat="1" ht="24.95" customHeight="1">
      <c r="A5" s="295">
        <v>2015</v>
      </c>
      <c r="B5" s="296">
        <v>317</v>
      </c>
      <c r="C5" s="298">
        <v>106</v>
      </c>
      <c r="D5" s="298">
        <v>12</v>
      </c>
      <c r="E5" s="298">
        <v>46</v>
      </c>
      <c r="F5" s="298">
        <v>115</v>
      </c>
      <c r="G5" s="298">
        <v>30</v>
      </c>
      <c r="H5" s="298">
        <v>6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s="434" customFormat="1" ht="24.95" customHeight="1">
      <c r="A6" s="295">
        <v>2016</v>
      </c>
      <c r="B6" s="296">
        <v>324</v>
      </c>
      <c r="C6" s="298">
        <v>111</v>
      </c>
      <c r="D6" s="298">
        <v>12</v>
      </c>
      <c r="E6" s="298">
        <v>44</v>
      </c>
      <c r="F6" s="298">
        <v>118</v>
      </c>
      <c r="G6" s="298">
        <v>31</v>
      </c>
      <c r="H6" s="298">
        <v>6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</row>
    <row r="7" spans="1:35" s="434" customFormat="1" ht="24.95" customHeight="1">
      <c r="A7" s="588">
        <v>2017</v>
      </c>
      <c r="B7" s="591">
        <v>320</v>
      </c>
      <c r="C7" s="592">
        <v>114</v>
      </c>
      <c r="D7" s="592">
        <v>13</v>
      </c>
      <c r="E7" s="592">
        <v>43</v>
      </c>
      <c r="F7" s="592">
        <v>120</v>
      </c>
      <c r="G7" s="592">
        <v>24</v>
      </c>
      <c r="H7" s="592">
        <v>6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</row>
    <row r="8" spans="1:35" s="147" customFormat="1" ht="24.95" customHeight="1">
      <c r="A8" s="613">
        <v>2018</v>
      </c>
      <c r="B8" s="678">
        <v>314</v>
      </c>
      <c r="C8" s="677">
        <v>112</v>
      </c>
      <c r="D8" s="677">
        <v>12</v>
      </c>
      <c r="E8" s="677">
        <v>41</v>
      </c>
      <c r="F8" s="677">
        <v>122</v>
      </c>
      <c r="G8" s="677">
        <v>23</v>
      </c>
      <c r="H8" s="677">
        <v>4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</row>
    <row r="9" spans="1:35" s="147" customFormat="1" ht="24.95" customHeight="1">
      <c r="A9" s="642">
        <v>2019</v>
      </c>
      <c r="B9" s="684">
        <f>SUM(C9:H9)</f>
        <v>314</v>
      </c>
      <c r="C9" s="679">
        <f>SUM(C10:C21)</f>
        <v>112</v>
      </c>
      <c r="D9" s="679">
        <f t="shared" ref="D9:H9" si="0">SUM(D10:D21)</f>
        <v>12</v>
      </c>
      <c r="E9" s="679">
        <f t="shared" si="0"/>
        <v>41</v>
      </c>
      <c r="F9" s="679">
        <f t="shared" si="0"/>
        <v>122</v>
      </c>
      <c r="G9" s="679">
        <f t="shared" si="0"/>
        <v>23</v>
      </c>
      <c r="H9" s="679">
        <f t="shared" si="0"/>
        <v>4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</row>
    <row r="10" spans="1:35" s="147" customFormat="1" ht="24.95" customHeight="1">
      <c r="A10" s="295" t="s">
        <v>36</v>
      </c>
      <c r="B10" s="678">
        <f t="shared" ref="B10:B21" si="1">SUM(C10:H10)</f>
        <v>183</v>
      </c>
      <c r="C10" s="830">
        <v>56</v>
      </c>
      <c r="D10" s="830">
        <v>11</v>
      </c>
      <c r="E10" s="830">
        <v>18</v>
      </c>
      <c r="F10" s="830">
        <v>76</v>
      </c>
      <c r="G10" s="830">
        <v>18</v>
      </c>
      <c r="H10" s="830">
        <v>4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</row>
    <row r="11" spans="1:35" s="147" customFormat="1" ht="24.95" customHeight="1">
      <c r="A11" s="295" t="s">
        <v>37</v>
      </c>
      <c r="B11" s="678">
        <f t="shared" si="1"/>
        <v>11</v>
      </c>
      <c r="C11" s="830">
        <v>3</v>
      </c>
      <c r="D11" s="830">
        <v>0</v>
      </c>
      <c r="E11" s="830">
        <v>2</v>
      </c>
      <c r="F11" s="830">
        <v>6</v>
      </c>
      <c r="G11" s="830">
        <v>0</v>
      </c>
      <c r="H11" s="830">
        <v>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</row>
    <row r="12" spans="1:35" s="147" customFormat="1" ht="24.95" customHeight="1">
      <c r="A12" s="295" t="s">
        <v>38</v>
      </c>
      <c r="B12" s="678">
        <f t="shared" si="1"/>
        <v>26</v>
      </c>
      <c r="C12" s="830">
        <v>6</v>
      </c>
      <c r="D12" s="830">
        <v>0</v>
      </c>
      <c r="E12" s="830">
        <v>5</v>
      </c>
      <c r="F12" s="830">
        <v>12</v>
      </c>
      <c r="G12" s="830">
        <v>3</v>
      </c>
      <c r="H12" s="830">
        <v>0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</row>
    <row r="13" spans="1:35" s="147" customFormat="1" ht="24.95" customHeight="1">
      <c r="A13" s="295" t="s">
        <v>39</v>
      </c>
      <c r="B13" s="678">
        <f t="shared" si="1"/>
        <v>6</v>
      </c>
      <c r="C13" s="830">
        <v>2</v>
      </c>
      <c r="D13" s="830">
        <v>0</v>
      </c>
      <c r="E13" s="830">
        <v>1</v>
      </c>
      <c r="F13" s="830">
        <v>3</v>
      </c>
      <c r="G13" s="830">
        <v>0</v>
      </c>
      <c r="H13" s="830">
        <v>0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</row>
    <row r="14" spans="1:35" s="147" customFormat="1" ht="24.95" customHeight="1">
      <c r="A14" s="295" t="s">
        <v>40</v>
      </c>
      <c r="B14" s="678">
        <f t="shared" si="1"/>
        <v>25</v>
      </c>
      <c r="C14" s="830">
        <v>17</v>
      </c>
      <c r="D14" s="830">
        <v>1</v>
      </c>
      <c r="E14" s="830">
        <v>3</v>
      </c>
      <c r="F14" s="830">
        <v>3</v>
      </c>
      <c r="G14" s="830">
        <v>1</v>
      </c>
      <c r="H14" s="830">
        <v>0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</row>
    <row r="15" spans="1:35" s="144" customFormat="1" ht="24.95" customHeight="1">
      <c r="A15" s="295" t="s">
        <v>41</v>
      </c>
      <c r="B15" s="678">
        <f t="shared" si="1"/>
        <v>13</v>
      </c>
      <c r="C15" s="830">
        <v>1</v>
      </c>
      <c r="D15" s="830">
        <v>0</v>
      </c>
      <c r="E15" s="830">
        <v>5</v>
      </c>
      <c r="F15" s="830">
        <v>7</v>
      </c>
      <c r="G15" s="830">
        <v>0</v>
      </c>
      <c r="H15" s="830">
        <v>0</v>
      </c>
    </row>
    <row r="16" spans="1:35" s="144" customFormat="1" ht="24.95" customHeight="1">
      <c r="A16" s="295" t="s">
        <v>42</v>
      </c>
      <c r="B16" s="678">
        <f t="shared" si="1"/>
        <v>8</v>
      </c>
      <c r="C16" s="830">
        <v>1</v>
      </c>
      <c r="D16" s="830">
        <v>0</v>
      </c>
      <c r="E16" s="830">
        <v>2</v>
      </c>
      <c r="F16" s="830">
        <v>4</v>
      </c>
      <c r="G16" s="830">
        <v>1</v>
      </c>
      <c r="H16" s="830">
        <v>0</v>
      </c>
    </row>
    <row r="17" spans="1:35" s="144" customFormat="1" ht="24.95" customHeight="1">
      <c r="A17" s="295" t="s">
        <v>43</v>
      </c>
      <c r="B17" s="678">
        <f t="shared" si="1"/>
        <v>15</v>
      </c>
      <c r="C17" s="830">
        <v>10</v>
      </c>
      <c r="D17" s="830">
        <v>0</v>
      </c>
      <c r="E17" s="830">
        <v>2</v>
      </c>
      <c r="F17" s="830">
        <v>3</v>
      </c>
      <c r="G17" s="830">
        <v>0</v>
      </c>
      <c r="H17" s="830">
        <v>0</v>
      </c>
    </row>
    <row r="18" spans="1:35" s="144" customFormat="1" ht="24.95" customHeight="1">
      <c r="A18" s="295" t="s">
        <v>44</v>
      </c>
      <c r="B18" s="678">
        <f t="shared" si="1"/>
        <v>13</v>
      </c>
      <c r="C18" s="830">
        <v>7</v>
      </c>
      <c r="D18" s="830">
        <v>0</v>
      </c>
      <c r="E18" s="830">
        <v>1</v>
      </c>
      <c r="F18" s="830">
        <v>5</v>
      </c>
      <c r="G18" s="830">
        <v>0</v>
      </c>
      <c r="H18" s="830">
        <v>0</v>
      </c>
    </row>
    <row r="19" spans="1:35" s="144" customFormat="1" ht="24.95" customHeight="1">
      <c r="A19" s="295" t="s">
        <v>45</v>
      </c>
      <c r="B19" s="678">
        <f t="shared" si="1"/>
        <v>2</v>
      </c>
      <c r="C19" s="830">
        <v>0</v>
      </c>
      <c r="D19" s="830">
        <v>0</v>
      </c>
      <c r="E19" s="830">
        <v>1</v>
      </c>
      <c r="F19" s="830">
        <v>1</v>
      </c>
      <c r="G19" s="830">
        <v>0</v>
      </c>
      <c r="H19" s="830">
        <v>0</v>
      </c>
    </row>
    <row r="20" spans="1:35" s="144" customFormat="1" ht="24.95" customHeight="1">
      <c r="A20" s="295" t="s">
        <v>46</v>
      </c>
      <c r="B20" s="678">
        <f t="shared" si="1"/>
        <v>10</v>
      </c>
      <c r="C20" s="830">
        <v>7</v>
      </c>
      <c r="D20" s="830">
        <v>0</v>
      </c>
      <c r="E20" s="830">
        <v>1</v>
      </c>
      <c r="F20" s="830">
        <v>2</v>
      </c>
      <c r="G20" s="830">
        <v>0</v>
      </c>
      <c r="H20" s="830">
        <v>0</v>
      </c>
    </row>
    <row r="21" spans="1:35" s="144" customFormat="1" ht="24.95" customHeight="1" thickBot="1">
      <c r="A21" s="304" t="s">
        <v>47</v>
      </c>
      <c r="B21" s="702">
        <f t="shared" si="1"/>
        <v>2</v>
      </c>
      <c r="C21" s="827">
        <v>2</v>
      </c>
      <c r="D21" s="827">
        <v>0</v>
      </c>
      <c r="E21" s="827">
        <v>0</v>
      </c>
      <c r="F21" s="827">
        <v>0</v>
      </c>
      <c r="G21" s="827">
        <v>0</v>
      </c>
      <c r="H21" s="827">
        <v>0</v>
      </c>
    </row>
    <row r="22" spans="1:35" s="144" customFormat="1" ht="24.95" customHeight="1">
      <c r="A22" s="148" t="s">
        <v>574</v>
      </c>
      <c r="B22" s="149"/>
      <c r="C22" s="149"/>
      <c r="D22" s="149"/>
      <c r="E22" s="149"/>
      <c r="F22" s="149"/>
      <c r="G22" s="149"/>
    </row>
    <row r="23" spans="1:35" s="657" customFormat="1" ht="24.95" customHeight="1">
      <c r="A23" s="652" t="s">
        <v>576</v>
      </c>
      <c r="B23" s="149"/>
      <c r="C23" s="149"/>
      <c r="D23" s="149"/>
      <c r="E23" s="149"/>
      <c r="F23" s="149"/>
      <c r="G23" s="149"/>
    </row>
    <row r="24" spans="1:35" s="324" customFormat="1" ht="24.95" customHeight="1">
      <c r="A24" s="144" t="s">
        <v>577</v>
      </c>
      <c r="B24" s="144"/>
      <c r="C24" s="144"/>
      <c r="D24" s="144"/>
      <c r="E24" s="144"/>
      <c r="F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68" firstPageNumber="314" orientation="portrait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view="pageBreakPreview" topLeftCell="A4" zoomScale="85" zoomScaleSheetLayoutView="85" workbookViewId="0">
      <selection activeCell="AJ9" sqref="AJ9"/>
    </sheetView>
  </sheetViews>
  <sheetFormatPr defaultRowHeight="16.5"/>
  <cols>
    <col min="1" max="1" width="9.5546875" style="161" customWidth="1"/>
    <col min="2" max="2" width="5.33203125" style="150" customWidth="1"/>
    <col min="3" max="3" width="4.6640625" style="150" customWidth="1"/>
    <col min="4" max="4" width="5.44140625" style="150" customWidth="1"/>
    <col min="5" max="5" width="5.33203125" style="150" customWidth="1"/>
    <col min="6" max="6" width="4.6640625" style="150" customWidth="1"/>
    <col min="7" max="7" width="5.44140625" style="150" customWidth="1"/>
    <col min="8" max="8" width="5.33203125" style="150" customWidth="1"/>
    <col min="9" max="9" width="4.6640625" style="150" customWidth="1"/>
    <col min="10" max="10" width="5.44140625" style="150" customWidth="1"/>
    <col min="11" max="12" width="5.33203125" style="150" customWidth="1"/>
    <col min="13" max="13" width="5.44140625" style="150" customWidth="1"/>
    <col min="14" max="15" width="5.33203125" style="150" customWidth="1"/>
    <col min="16" max="16" width="5.44140625" style="150" customWidth="1"/>
    <col min="17" max="17" width="9.5546875" style="161" customWidth="1"/>
    <col min="18" max="18" width="5.21875" style="150" customWidth="1"/>
    <col min="19" max="19" width="4.88671875" style="150" customWidth="1"/>
    <col min="20" max="20" width="5.44140625" style="150" customWidth="1"/>
    <col min="21" max="21" width="5.21875" style="150" customWidth="1"/>
    <col min="22" max="22" width="4.77734375" style="150" customWidth="1"/>
    <col min="23" max="23" width="5.44140625" style="150" customWidth="1"/>
    <col min="24" max="24" width="5.33203125" style="151" customWidth="1"/>
    <col min="25" max="25" width="4.77734375" style="151" customWidth="1"/>
    <col min="26" max="26" width="5.5546875" style="151" customWidth="1"/>
    <col min="27" max="27" width="6.21875" style="151" customWidth="1"/>
    <col min="28" max="28" width="5.33203125" style="151" customWidth="1"/>
    <col min="29" max="29" width="5.77734375" style="151" customWidth="1"/>
    <col min="30" max="30" width="5.6640625" style="151" customWidth="1"/>
    <col min="31" max="32" width="5.5546875" style="151" customWidth="1"/>
    <col min="33" max="33" width="5.21875" style="151" customWidth="1"/>
    <col min="34" max="34" width="4.6640625" style="151" customWidth="1"/>
    <col min="35" max="35" width="5.5546875" style="151" customWidth="1"/>
    <col min="36" max="37" width="12.44140625" style="151" customWidth="1"/>
    <col min="38" max="16384" width="8.88671875" style="152"/>
  </cols>
  <sheetData>
    <row r="1" spans="1:37" s="492" customFormat="1" ht="54.95" customHeight="1">
      <c r="A1" s="934" t="s">
        <v>707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13"/>
      <c r="P1" s="13"/>
      <c r="Q1" s="934" t="s">
        <v>708</v>
      </c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4"/>
      <c r="AH1" s="934"/>
      <c r="AI1" s="934"/>
      <c r="AJ1" s="13"/>
      <c r="AK1" s="13"/>
    </row>
    <row r="2" spans="1:37" s="153" customFormat="1" ht="21" customHeight="1" thickBot="1">
      <c r="B2" s="155"/>
      <c r="C2" s="654"/>
      <c r="D2" s="654"/>
      <c r="E2" s="155"/>
      <c r="F2" s="654"/>
      <c r="G2" s="654"/>
      <c r="H2" s="155"/>
      <c r="I2" s="654"/>
      <c r="J2" s="654"/>
      <c r="K2" s="155"/>
      <c r="L2" s="654"/>
      <c r="M2" s="654"/>
      <c r="N2" s="318"/>
      <c r="O2" s="593"/>
      <c r="P2" s="593" t="s">
        <v>115</v>
      </c>
      <c r="R2" s="155"/>
      <c r="S2" s="654"/>
      <c r="T2" s="654"/>
      <c r="U2" s="155"/>
      <c r="V2" s="654"/>
      <c r="W2" s="654"/>
      <c r="X2" s="319"/>
      <c r="Y2" s="655"/>
      <c r="Z2" s="655"/>
      <c r="AA2" s="319"/>
      <c r="AB2" s="655"/>
      <c r="AC2" s="655"/>
      <c r="AD2" s="944" t="s">
        <v>169</v>
      </c>
      <c r="AE2" s="1017"/>
      <c r="AF2" s="1017"/>
      <c r="AG2" s="1017"/>
      <c r="AH2" s="1017"/>
      <c r="AI2" s="928"/>
      <c r="AJ2" s="703"/>
      <c r="AK2" s="703"/>
    </row>
    <row r="3" spans="1:37" s="154" customFormat="1" ht="51" customHeight="1">
      <c r="A3" s="957" t="s">
        <v>21</v>
      </c>
      <c r="B3" s="1018" t="s">
        <v>161</v>
      </c>
      <c r="C3" s="1018"/>
      <c r="D3" s="1019"/>
      <c r="E3" s="1020" t="s">
        <v>23</v>
      </c>
      <c r="F3" s="1018"/>
      <c r="G3" s="1019"/>
      <c r="H3" s="1020" t="s">
        <v>486</v>
      </c>
      <c r="I3" s="1018"/>
      <c r="J3" s="1019"/>
      <c r="K3" s="1020" t="s">
        <v>162</v>
      </c>
      <c r="L3" s="1018"/>
      <c r="M3" s="1019"/>
      <c r="N3" s="1020" t="s">
        <v>163</v>
      </c>
      <c r="O3" s="1018"/>
      <c r="P3" s="1018"/>
      <c r="Q3" s="330" t="s">
        <v>21</v>
      </c>
      <c r="R3" s="1020" t="s">
        <v>164</v>
      </c>
      <c r="S3" s="1018"/>
      <c r="T3" s="1019"/>
      <c r="U3" s="1020" t="s">
        <v>165</v>
      </c>
      <c r="V3" s="1018"/>
      <c r="W3" s="1019"/>
      <c r="X3" s="1020" t="s">
        <v>455</v>
      </c>
      <c r="Y3" s="1018"/>
      <c r="Z3" s="1019"/>
      <c r="AA3" s="1020" t="s">
        <v>166</v>
      </c>
      <c r="AB3" s="1018"/>
      <c r="AC3" s="1019"/>
      <c r="AD3" s="1021" t="s">
        <v>168</v>
      </c>
      <c r="AE3" s="1021"/>
      <c r="AF3" s="1021"/>
      <c r="AG3" s="1021" t="s">
        <v>167</v>
      </c>
      <c r="AH3" s="1021"/>
      <c r="AI3" s="1020"/>
      <c r="AJ3" s="3"/>
      <c r="AK3" s="3"/>
    </row>
    <row r="4" spans="1:37" s="215" customFormat="1" ht="51" customHeight="1">
      <c r="A4" s="958"/>
      <c r="B4" s="691" t="s">
        <v>584</v>
      </c>
      <c r="C4" s="691" t="s">
        <v>585</v>
      </c>
      <c r="D4" s="691" t="s">
        <v>586</v>
      </c>
      <c r="E4" s="691" t="s">
        <v>584</v>
      </c>
      <c r="F4" s="691" t="s">
        <v>585</v>
      </c>
      <c r="G4" s="691" t="s">
        <v>586</v>
      </c>
      <c r="H4" s="691" t="s">
        <v>584</v>
      </c>
      <c r="I4" s="691" t="s">
        <v>585</v>
      </c>
      <c r="J4" s="691" t="s">
        <v>586</v>
      </c>
      <c r="K4" s="691" t="s">
        <v>584</v>
      </c>
      <c r="L4" s="691" t="s">
        <v>585</v>
      </c>
      <c r="M4" s="691" t="s">
        <v>586</v>
      </c>
      <c r="N4" s="691" t="s">
        <v>584</v>
      </c>
      <c r="O4" s="691" t="s">
        <v>585</v>
      </c>
      <c r="P4" s="691" t="s">
        <v>586</v>
      </c>
      <c r="Q4" s="704"/>
      <c r="R4" s="691" t="s">
        <v>584</v>
      </c>
      <c r="S4" s="691" t="s">
        <v>585</v>
      </c>
      <c r="T4" s="691" t="s">
        <v>586</v>
      </c>
      <c r="U4" s="691" t="s">
        <v>584</v>
      </c>
      <c r="V4" s="691" t="s">
        <v>585</v>
      </c>
      <c r="W4" s="691" t="s">
        <v>586</v>
      </c>
      <c r="X4" s="691" t="s">
        <v>584</v>
      </c>
      <c r="Y4" s="691" t="s">
        <v>585</v>
      </c>
      <c r="Z4" s="691" t="s">
        <v>586</v>
      </c>
      <c r="AA4" s="691" t="s">
        <v>584</v>
      </c>
      <c r="AB4" s="691" t="s">
        <v>585</v>
      </c>
      <c r="AC4" s="691" t="s">
        <v>586</v>
      </c>
      <c r="AD4" s="691" t="s">
        <v>584</v>
      </c>
      <c r="AE4" s="691" t="s">
        <v>585</v>
      </c>
      <c r="AF4" s="691" t="s">
        <v>586</v>
      </c>
      <c r="AG4" s="691" t="s">
        <v>584</v>
      </c>
      <c r="AH4" s="691" t="s">
        <v>585</v>
      </c>
      <c r="AI4" s="691" t="s">
        <v>586</v>
      </c>
      <c r="AJ4" s="3"/>
      <c r="AK4" s="3"/>
    </row>
    <row r="5" spans="1:37" s="156" customFormat="1" ht="24.95" customHeight="1">
      <c r="A5" s="295">
        <v>2015</v>
      </c>
      <c r="B5" s="572">
        <v>718</v>
      </c>
      <c r="C5" s="677">
        <v>0</v>
      </c>
      <c r="D5" s="677">
        <v>0</v>
      </c>
      <c r="E5" s="571">
        <v>166</v>
      </c>
      <c r="F5" s="677">
        <v>0</v>
      </c>
      <c r="G5" s="677">
        <v>0</v>
      </c>
      <c r="H5" s="571">
        <v>393</v>
      </c>
      <c r="I5" s="677">
        <v>0</v>
      </c>
      <c r="J5" s="677">
        <v>0</v>
      </c>
      <c r="K5" s="571">
        <v>623</v>
      </c>
      <c r="L5" s="677">
        <v>0</v>
      </c>
      <c r="M5" s="677">
        <v>0</v>
      </c>
      <c r="N5" s="571">
        <v>1310</v>
      </c>
      <c r="O5" s="677">
        <v>0</v>
      </c>
      <c r="P5" s="677">
        <v>0</v>
      </c>
      <c r="Q5" s="295">
        <v>2015</v>
      </c>
      <c r="R5" s="572">
        <v>137</v>
      </c>
      <c r="S5" s="677">
        <v>0</v>
      </c>
      <c r="T5" s="677">
        <v>0</v>
      </c>
      <c r="U5" s="571">
        <v>958</v>
      </c>
      <c r="V5" s="677">
        <v>0</v>
      </c>
      <c r="W5" s="677">
        <v>0</v>
      </c>
      <c r="X5" s="571">
        <v>153</v>
      </c>
      <c r="Y5" s="677">
        <v>0</v>
      </c>
      <c r="Z5" s="677">
        <v>0</v>
      </c>
      <c r="AA5" s="571">
        <v>17374</v>
      </c>
      <c r="AB5" s="677">
        <v>0</v>
      </c>
      <c r="AC5" s="677">
        <v>0</v>
      </c>
      <c r="AD5" s="571">
        <v>3140</v>
      </c>
      <c r="AE5" s="677">
        <v>0</v>
      </c>
      <c r="AF5" s="677">
        <v>0</v>
      </c>
      <c r="AG5" s="677">
        <v>306</v>
      </c>
      <c r="AH5" s="677">
        <v>0</v>
      </c>
      <c r="AI5" s="677">
        <v>0</v>
      </c>
      <c r="AJ5" s="677"/>
      <c r="AK5" s="677"/>
    </row>
    <row r="6" spans="1:37" s="156" customFormat="1" ht="24.95" customHeight="1">
      <c r="A6" s="295">
        <v>2016</v>
      </c>
      <c r="B6" s="572">
        <v>260</v>
      </c>
      <c r="C6" s="677">
        <v>0</v>
      </c>
      <c r="D6" s="677">
        <v>0</v>
      </c>
      <c r="E6" s="571">
        <v>126</v>
      </c>
      <c r="F6" s="677">
        <v>0</v>
      </c>
      <c r="G6" s="677">
        <v>0</v>
      </c>
      <c r="H6" s="571">
        <v>42</v>
      </c>
      <c r="I6" s="677">
        <v>0</v>
      </c>
      <c r="J6" s="677">
        <v>0</v>
      </c>
      <c r="K6" s="571">
        <v>538</v>
      </c>
      <c r="L6" s="677">
        <v>0</v>
      </c>
      <c r="M6" s="677">
        <v>0</v>
      </c>
      <c r="N6" s="571">
        <v>1158</v>
      </c>
      <c r="O6" s="677">
        <v>0</v>
      </c>
      <c r="P6" s="677">
        <v>0</v>
      </c>
      <c r="Q6" s="295">
        <v>2016</v>
      </c>
      <c r="R6" s="572">
        <v>120</v>
      </c>
      <c r="S6" s="677">
        <v>0</v>
      </c>
      <c r="T6" s="677">
        <v>0</v>
      </c>
      <c r="U6" s="571">
        <v>760</v>
      </c>
      <c r="V6" s="677">
        <v>0</v>
      </c>
      <c r="W6" s="677">
        <v>0</v>
      </c>
      <c r="X6" s="571">
        <v>58</v>
      </c>
      <c r="Y6" s="677">
        <v>0</v>
      </c>
      <c r="Z6" s="677">
        <v>0</v>
      </c>
      <c r="AA6" s="571">
        <v>8716</v>
      </c>
      <c r="AB6" s="677">
        <v>0</v>
      </c>
      <c r="AC6" s="677">
        <v>0</v>
      </c>
      <c r="AD6" s="571">
        <v>2518</v>
      </c>
      <c r="AE6" s="677">
        <v>0</v>
      </c>
      <c r="AF6" s="677">
        <v>0</v>
      </c>
      <c r="AG6" s="677">
        <v>224</v>
      </c>
      <c r="AH6" s="677">
        <v>0</v>
      </c>
      <c r="AI6" s="677">
        <v>0</v>
      </c>
      <c r="AJ6" s="677"/>
      <c r="AK6" s="677"/>
    </row>
    <row r="7" spans="1:37" s="156" customFormat="1" ht="24.95" customHeight="1">
      <c r="A7" s="599">
        <v>2017</v>
      </c>
      <c r="B7" s="602">
        <v>886</v>
      </c>
      <c r="C7" s="602">
        <v>0</v>
      </c>
      <c r="D7" s="602">
        <v>0</v>
      </c>
      <c r="E7" s="602">
        <v>407</v>
      </c>
      <c r="F7" s="602">
        <v>0</v>
      </c>
      <c r="G7" s="602">
        <v>0</v>
      </c>
      <c r="H7" s="600">
        <v>631</v>
      </c>
      <c r="I7" s="602">
        <v>0</v>
      </c>
      <c r="J7" s="602">
        <v>0</v>
      </c>
      <c r="K7" s="600">
        <v>441</v>
      </c>
      <c r="L7" s="602">
        <v>0</v>
      </c>
      <c r="M7" s="602">
        <v>0</v>
      </c>
      <c r="N7" s="600">
        <v>971</v>
      </c>
      <c r="O7" s="602">
        <v>0</v>
      </c>
      <c r="P7" s="602">
        <v>0</v>
      </c>
      <c r="Q7" s="599">
        <v>2017</v>
      </c>
      <c r="R7" s="601">
        <v>51</v>
      </c>
      <c r="S7" s="602">
        <v>0</v>
      </c>
      <c r="T7" s="602">
        <v>0</v>
      </c>
      <c r="U7" s="600">
        <v>666</v>
      </c>
      <c r="V7" s="602">
        <v>0</v>
      </c>
      <c r="W7" s="602">
        <v>0</v>
      </c>
      <c r="X7" s="600">
        <v>74</v>
      </c>
      <c r="Y7" s="602">
        <v>0</v>
      </c>
      <c r="Z7" s="602">
        <v>0</v>
      </c>
      <c r="AA7" s="600">
        <v>11908</v>
      </c>
      <c r="AB7" s="602">
        <v>0</v>
      </c>
      <c r="AC7" s="602">
        <v>0</v>
      </c>
      <c r="AD7" s="600">
        <v>723</v>
      </c>
      <c r="AE7" s="602">
        <v>0</v>
      </c>
      <c r="AF7" s="602">
        <v>0</v>
      </c>
      <c r="AG7" s="648">
        <v>218</v>
      </c>
      <c r="AH7" s="602">
        <v>0</v>
      </c>
      <c r="AI7" s="602">
        <v>0</v>
      </c>
      <c r="AJ7" s="648"/>
      <c r="AK7" s="648"/>
    </row>
    <row r="8" spans="1:37" s="157" customFormat="1" ht="24.95" customHeight="1">
      <c r="A8" s="599">
        <v>2018</v>
      </c>
      <c r="B8" s="602">
        <v>771</v>
      </c>
      <c r="C8" s="602">
        <v>0</v>
      </c>
      <c r="D8" s="602">
        <v>0</v>
      </c>
      <c r="E8" s="602">
        <v>371</v>
      </c>
      <c r="F8" s="602">
        <v>0</v>
      </c>
      <c r="G8" s="602">
        <v>0</v>
      </c>
      <c r="H8" s="648">
        <v>247</v>
      </c>
      <c r="I8" s="602">
        <v>0</v>
      </c>
      <c r="J8" s="602">
        <v>0</v>
      </c>
      <c r="K8" s="648">
        <v>429</v>
      </c>
      <c r="L8" s="602">
        <v>0</v>
      </c>
      <c r="M8" s="602">
        <v>0</v>
      </c>
      <c r="N8" s="648">
        <v>1015</v>
      </c>
      <c r="O8" s="602">
        <v>0</v>
      </c>
      <c r="P8" s="602">
        <v>0</v>
      </c>
      <c r="Q8" s="599">
        <v>2018</v>
      </c>
      <c r="R8" s="649">
        <v>35</v>
      </c>
      <c r="S8" s="602">
        <v>0</v>
      </c>
      <c r="T8" s="602">
        <v>0</v>
      </c>
      <c r="U8" s="648">
        <v>581</v>
      </c>
      <c r="V8" s="602">
        <v>0</v>
      </c>
      <c r="W8" s="602">
        <v>0</v>
      </c>
      <c r="X8" s="648">
        <v>68</v>
      </c>
      <c r="Y8" s="602">
        <v>0</v>
      </c>
      <c r="Z8" s="602">
        <v>0</v>
      </c>
      <c r="AA8" s="648">
        <v>12273</v>
      </c>
      <c r="AB8" s="602">
        <v>0</v>
      </c>
      <c r="AC8" s="602">
        <v>0</v>
      </c>
      <c r="AD8" s="648">
        <v>484</v>
      </c>
      <c r="AE8" s="602">
        <v>0</v>
      </c>
      <c r="AF8" s="602">
        <v>0</v>
      </c>
      <c r="AG8" s="648">
        <v>178</v>
      </c>
      <c r="AH8" s="602">
        <v>0</v>
      </c>
      <c r="AI8" s="602">
        <v>0</v>
      </c>
      <c r="AJ8" s="647"/>
      <c r="AK8" s="647"/>
    </row>
    <row r="9" spans="1:37" s="288" customFormat="1" ht="24.95" customHeight="1">
      <c r="A9" s="562">
        <v>2019</v>
      </c>
      <c r="B9" s="616">
        <f>SUM(B10:B21)</f>
        <v>777</v>
      </c>
      <c r="C9" s="616">
        <f t="shared" ref="C9:P9" si="0">SUM(C10:C21)</f>
        <v>335</v>
      </c>
      <c r="D9" s="616">
        <f t="shared" si="0"/>
        <v>378</v>
      </c>
      <c r="E9" s="616">
        <f t="shared" si="0"/>
        <v>341</v>
      </c>
      <c r="F9" s="616">
        <f t="shared" si="0"/>
        <v>189</v>
      </c>
      <c r="G9" s="616">
        <f t="shared" si="0"/>
        <v>152</v>
      </c>
      <c r="H9" s="616">
        <f t="shared" si="0"/>
        <v>561</v>
      </c>
      <c r="I9" s="616">
        <f t="shared" si="0"/>
        <v>242</v>
      </c>
      <c r="J9" s="616">
        <f t="shared" si="0"/>
        <v>319</v>
      </c>
      <c r="K9" s="616">
        <f t="shared" si="0"/>
        <v>353</v>
      </c>
      <c r="L9" s="616">
        <f t="shared" si="0"/>
        <v>181</v>
      </c>
      <c r="M9" s="616">
        <f t="shared" si="0"/>
        <v>172</v>
      </c>
      <c r="N9" s="616">
        <f t="shared" si="0"/>
        <v>775</v>
      </c>
      <c r="O9" s="616">
        <f t="shared" si="0"/>
        <v>410</v>
      </c>
      <c r="P9" s="616">
        <f t="shared" si="0"/>
        <v>365</v>
      </c>
      <c r="Q9" s="562">
        <v>2019</v>
      </c>
      <c r="R9" s="863">
        <f>SUM(R10:R21)</f>
        <v>84</v>
      </c>
      <c r="S9" s="862">
        <f t="shared" ref="S9:AI9" si="1">SUM(S10:S21)</f>
        <v>37</v>
      </c>
      <c r="T9" s="862">
        <f t="shared" si="1"/>
        <v>47</v>
      </c>
      <c r="U9" s="862">
        <f t="shared" si="1"/>
        <v>680</v>
      </c>
      <c r="V9" s="862">
        <f t="shared" si="1"/>
        <v>322</v>
      </c>
      <c r="W9" s="862">
        <f t="shared" si="1"/>
        <v>358</v>
      </c>
      <c r="X9" s="862">
        <f t="shared" si="1"/>
        <v>112</v>
      </c>
      <c r="Y9" s="862">
        <f t="shared" si="1"/>
        <v>62</v>
      </c>
      <c r="Z9" s="862">
        <f t="shared" si="1"/>
        <v>50</v>
      </c>
      <c r="AA9" s="862">
        <f t="shared" si="1"/>
        <v>12633</v>
      </c>
      <c r="AB9" s="862">
        <f t="shared" si="1"/>
        <v>7127</v>
      </c>
      <c r="AC9" s="862">
        <f t="shared" si="1"/>
        <v>5506</v>
      </c>
      <c r="AD9" s="862">
        <f t="shared" si="1"/>
        <v>396</v>
      </c>
      <c r="AE9" s="862">
        <f t="shared" si="1"/>
        <v>112</v>
      </c>
      <c r="AF9" s="862">
        <f t="shared" si="1"/>
        <v>284</v>
      </c>
      <c r="AG9" s="862">
        <f t="shared" si="1"/>
        <v>131</v>
      </c>
      <c r="AH9" s="862">
        <f t="shared" si="1"/>
        <v>64</v>
      </c>
      <c r="AI9" s="862">
        <f t="shared" si="1"/>
        <v>67</v>
      </c>
      <c r="AJ9" s="647"/>
      <c r="AK9" s="647"/>
    </row>
    <row r="10" spans="1:37" s="157" customFormat="1" ht="24.95" customHeight="1">
      <c r="A10" s="295" t="s">
        <v>36</v>
      </c>
      <c r="B10" s="868">
        <v>461</v>
      </c>
      <c r="C10" s="868">
        <v>184</v>
      </c>
      <c r="D10" s="868">
        <v>213</v>
      </c>
      <c r="E10" s="868">
        <v>166</v>
      </c>
      <c r="F10" s="868">
        <v>88</v>
      </c>
      <c r="G10" s="868">
        <v>78</v>
      </c>
      <c r="H10" s="867">
        <v>323</v>
      </c>
      <c r="I10" s="867">
        <v>137</v>
      </c>
      <c r="J10" s="867">
        <v>186</v>
      </c>
      <c r="K10" s="867">
        <v>204</v>
      </c>
      <c r="L10" s="867">
        <v>107</v>
      </c>
      <c r="M10" s="867">
        <v>97</v>
      </c>
      <c r="N10" s="867">
        <v>420</v>
      </c>
      <c r="O10" s="867">
        <v>223</v>
      </c>
      <c r="P10" s="864">
        <v>197</v>
      </c>
      <c r="Q10" s="560" t="s">
        <v>471</v>
      </c>
      <c r="R10" s="878">
        <v>68</v>
      </c>
      <c r="S10" s="873">
        <v>31</v>
      </c>
      <c r="T10" s="873">
        <v>37</v>
      </c>
      <c r="U10" s="875">
        <v>433</v>
      </c>
      <c r="V10" s="873">
        <v>197</v>
      </c>
      <c r="W10" s="873">
        <v>236</v>
      </c>
      <c r="X10" s="875">
        <v>112</v>
      </c>
      <c r="Y10" s="873">
        <v>62</v>
      </c>
      <c r="Z10" s="873">
        <v>50</v>
      </c>
      <c r="AA10" s="879">
        <v>4385</v>
      </c>
      <c r="AB10" s="873">
        <v>2833</v>
      </c>
      <c r="AC10" s="873">
        <v>1552</v>
      </c>
      <c r="AD10" s="879">
        <v>206</v>
      </c>
      <c r="AE10" s="873">
        <v>48</v>
      </c>
      <c r="AF10" s="873">
        <v>158</v>
      </c>
      <c r="AG10" s="875">
        <v>72</v>
      </c>
      <c r="AH10" s="873">
        <v>38</v>
      </c>
      <c r="AI10" s="873">
        <v>34</v>
      </c>
      <c r="AJ10" s="677"/>
      <c r="AK10" s="677"/>
    </row>
    <row r="11" spans="1:37" s="157" customFormat="1" ht="24.95" customHeight="1">
      <c r="A11" s="295" t="s">
        <v>37</v>
      </c>
      <c r="B11" s="868">
        <v>46</v>
      </c>
      <c r="C11" s="868">
        <v>17</v>
      </c>
      <c r="D11" s="868">
        <v>29</v>
      </c>
      <c r="E11" s="868">
        <v>15</v>
      </c>
      <c r="F11" s="868">
        <v>9</v>
      </c>
      <c r="G11" s="868">
        <v>6</v>
      </c>
      <c r="H11" s="867">
        <v>41</v>
      </c>
      <c r="I11" s="867">
        <v>15</v>
      </c>
      <c r="J11" s="867">
        <v>26</v>
      </c>
      <c r="K11" s="867">
        <v>21</v>
      </c>
      <c r="L11" s="867">
        <v>11</v>
      </c>
      <c r="M11" s="867">
        <v>10</v>
      </c>
      <c r="N11" s="867">
        <v>31</v>
      </c>
      <c r="O11" s="867">
        <v>16</v>
      </c>
      <c r="P11" s="864">
        <v>15</v>
      </c>
      <c r="Q11" s="560" t="s">
        <v>472</v>
      </c>
      <c r="R11" s="878">
        <v>3</v>
      </c>
      <c r="S11" s="873">
        <v>0</v>
      </c>
      <c r="T11" s="873">
        <v>3</v>
      </c>
      <c r="U11" s="875">
        <v>34</v>
      </c>
      <c r="V11" s="873">
        <v>17</v>
      </c>
      <c r="W11" s="873">
        <v>17</v>
      </c>
      <c r="X11" s="875">
        <v>0</v>
      </c>
      <c r="Y11" s="873">
        <v>0</v>
      </c>
      <c r="Z11" s="873">
        <v>0</v>
      </c>
      <c r="AA11" s="879">
        <v>686</v>
      </c>
      <c r="AB11" s="873">
        <v>320</v>
      </c>
      <c r="AC11" s="873">
        <v>366</v>
      </c>
      <c r="AD11" s="875">
        <v>31</v>
      </c>
      <c r="AE11" s="873">
        <v>3</v>
      </c>
      <c r="AF11" s="873">
        <v>28</v>
      </c>
      <c r="AG11" s="875">
        <v>7</v>
      </c>
      <c r="AH11" s="873">
        <v>3</v>
      </c>
      <c r="AI11" s="873">
        <v>4</v>
      </c>
      <c r="AJ11" s="677"/>
      <c r="AK11" s="677"/>
    </row>
    <row r="12" spans="1:37" s="157" customFormat="1" ht="24.95" customHeight="1">
      <c r="A12" s="295" t="s">
        <v>38</v>
      </c>
      <c r="B12" s="868">
        <v>98</v>
      </c>
      <c r="C12" s="868">
        <v>52</v>
      </c>
      <c r="D12" s="868">
        <v>46</v>
      </c>
      <c r="E12" s="868">
        <v>19</v>
      </c>
      <c r="F12" s="868">
        <v>10</v>
      </c>
      <c r="G12" s="868">
        <v>9</v>
      </c>
      <c r="H12" s="867">
        <v>70</v>
      </c>
      <c r="I12" s="867">
        <v>36</v>
      </c>
      <c r="J12" s="867">
        <v>34</v>
      </c>
      <c r="K12" s="867">
        <v>43</v>
      </c>
      <c r="L12" s="867">
        <v>20</v>
      </c>
      <c r="M12" s="867">
        <v>23</v>
      </c>
      <c r="N12" s="867">
        <v>101</v>
      </c>
      <c r="O12" s="867">
        <v>53</v>
      </c>
      <c r="P12" s="864">
        <v>48</v>
      </c>
      <c r="Q12" s="560" t="s">
        <v>473</v>
      </c>
      <c r="R12" s="878">
        <v>7</v>
      </c>
      <c r="S12" s="873">
        <v>3</v>
      </c>
      <c r="T12" s="873">
        <v>4</v>
      </c>
      <c r="U12" s="875">
        <v>61</v>
      </c>
      <c r="V12" s="873">
        <v>32</v>
      </c>
      <c r="W12" s="873">
        <v>29</v>
      </c>
      <c r="X12" s="875">
        <v>0</v>
      </c>
      <c r="Y12" s="873">
        <v>0</v>
      </c>
      <c r="Z12" s="873">
        <v>0</v>
      </c>
      <c r="AA12" s="879">
        <v>1280</v>
      </c>
      <c r="AB12" s="873">
        <v>688</v>
      </c>
      <c r="AC12" s="873">
        <v>592</v>
      </c>
      <c r="AD12" s="875">
        <v>0</v>
      </c>
      <c r="AE12" s="873">
        <v>0</v>
      </c>
      <c r="AF12" s="873">
        <v>0</v>
      </c>
      <c r="AG12" s="875">
        <v>19</v>
      </c>
      <c r="AH12" s="873">
        <v>8</v>
      </c>
      <c r="AI12" s="873">
        <v>11</v>
      </c>
      <c r="AJ12" s="677"/>
      <c r="AK12" s="677"/>
    </row>
    <row r="13" spans="1:37" s="157" customFormat="1" ht="24.95" customHeight="1">
      <c r="A13" s="295" t="s">
        <v>39</v>
      </c>
      <c r="B13" s="870">
        <v>0</v>
      </c>
      <c r="C13" s="870">
        <v>0</v>
      </c>
      <c r="D13" s="870">
        <v>0</v>
      </c>
      <c r="E13" s="868">
        <v>14</v>
      </c>
      <c r="F13" s="868">
        <v>8</v>
      </c>
      <c r="G13" s="868">
        <v>6</v>
      </c>
      <c r="H13" s="871">
        <v>0</v>
      </c>
      <c r="I13" s="871">
        <v>0</v>
      </c>
      <c r="J13" s="871">
        <v>0</v>
      </c>
      <c r="K13" s="867">
        <v>1</v>
      </c>
      <c r="L13" s="867">
        <v>0</v>
      </c>
      <c r="M13" s="867">
        <v>1</v>
      </c>
      <c r="N13" s="867">
        <v>3</v>
      </c>
      <c r="O13" s="867">
        <v>3</v>
      </c>
      <c r="P13" s="864">
        <v>0</v>
      </c>
      <c r="Q13" s="560" t="s">
        <v>474</v>
      </c>
      <c r="R13" s="875">
        <v>0</v>
      </c>
      <c r="S13" s="873">
        <v>0</v>
      </c>
      <c r="T13" s="873">
        <v>0</v>
      </c>
      <c r="U13" s="875">
        <v>14</v>
      </c>
      <c r="V13" s="873">
        <v>7</v>
      </c>
      <c r="W13" s="873">
        <v>7</v>
      </c>
      <c r="X13" s="875">
        <v>0</v>
      </c>
      <c r="Y13" s="873">
        <v>0</v>
      </c>
      <c r="Z13" s="873">
        <v>0</v>
      </c>
      <c r="AA13" s="875">
        <v>434</v>
      </c>
      <c r="AB13" s="873">
        <v>223</v>
      </c>
      <c r="AC13" s="873">
        <v>211</v>
      </c>
      <c r="AD13" s="875">
        <v>23</v>
      </c>
      <c r="AE13" s="873">
        <v>11</v>
      </c>
      <c r="AF13" s="873">
        <v>12</v>
      </c>
      <c r="AG13" s="875">
        <v>0</v>
      </c>
      <c r="AH13" s="873">
        <v>0</v>
      </c>
      <c r="AI13" s="873">
        <v>0</v>
      </c>
      <c r="AJ13" s="677"/>
      <c r="AK13" s="677"/>
    </row>
    <row r="14" spans="1:37" s="157" customFormat="1" ht="24.95" customHeight="1">
      <c r="A14" s="295" t="s">
        <v>40</v>
      </c>
      <c r="B14" s="870">
        <v>0</v>
      </c>
      <c r="C14" s="870">
        <v>0</v>
      </c>
      <c r="D14" s="870">
        <v>0</v>
      </c>
      <c r="E14" s="868">
        <v>12</v>
      </c>
      <c r="F14" s="868">
        <v>8</v>
      </c>
      <c r="G14" s="868">
        <v>4</v>
      </c>
      <c r="H14" s="871">
        <v>0</v>
      </c>
      <c r="I14" s="871">
        <v>0</v>
      </c>
      <c r="J14" s="871">
        <v>0</v>
      </c>
      <c r="K14" s="871">
        <v>0</v>
      </c>
      <c r="L14" s="871">
        <v>0</v>
      </c>
      <c r="M14" s="871">
        <v>0</v>
      </c>
      <c r="N14" s="867">
        <v>31</v>
      </c>
      <c r="O14" s="867">
        <v>16</v>
      </c>
      <c r="P14" s="864">
        <v>15</v>
      </c>
      <c r="Q14" s="560" t="s">
        <v>475</v>
      </c>
      <c r="R14" s="875">
        <v>0</v>
      </c>
      <c r="S14" s="873">
        <v>0</v>
      </c>
      <c r="T14" s="873">
        <v>0</v>
      </c>
      <c r="U14" s="875">
        <v>4</v>
      </c>
      <c r="V14" s="873">
        <v>0</v>
      </c>
      <c r="W14" s="873">
        <v>4</v>
      </c>
      <c r="X14" s="875">
        <v>0</v>
      </c>
      <c r="Y14" s="873">
        <v>0</v>
      </c>
      <c r="Z14" s="873">
        <v>0</v>
      </c>
      <c r="AA14" s="875">
        <v>610</v>
      </c>
      <c r="AB14" s="873">
        <v>390</v>
      </c>
      <c r="AC14" s="873">
        <v>220</v>
      </c>
      <c r="AD14" s="875">
        <v>11</v>
      </c>
      <c r="AE14" s="873">
        <v>4</v>
      </c>
      <c r="AF14" s="873">
        <v>7</v>
      </c>
      <c r="AG14" s="875">
        <v>0</v>
      </c>
      <c r="AH14" s="873">
        <v>0</v>
      </c>
      <c r="AI14" s="873">
        <v>0</v>
      </c>
      <c r="AJ14" s="677"/>
      <c r="AK14" s="677"/>
    </row>
    <row r="15" spans="1:37" s="157" customFormat="1" ht="24.95" customHeight="1">
      <c r="A15" s="295" t="s">
        <v>41</v>
      </c>
      <c r="B15" s="868">
        <v>35</v>
      </c>
      <c r="C15" s="868">
        <v>17</v>
      </c>
      <c r="D15" s="868">
        <v>18</v>
      </c>
      <c r="E15" s="868">
        <v>18</v>
      </c>
      <c r="F15" s="868">
        <v>12</v>
      </c>
      <c r="G15" s="868">
        <v>6</v>
      </c>
      <c r="H15" s="868">
        <v>19</v>
      </c>
      <c r="I15" s="867">
        <v>8</v>
      </c>
      <c r="J15" s="867">
        <v>11</v>
      </c>
      <c r="K15" s="868">
        <v>11</v>
      </c>
      <c r="L15" s="867">
        <v>4</v>
      </c>
      <c r="M15" s="867">
        <v>7</v>
      </c>
      <c r="N15" s="868">
        <v>44</v>
      </c>
      <c r="O15" s="867">
        <v>25</v>
      </c>
      <c r="P15" s="864">
        <v>19</v>
      </c>
      <c r="Q15" s="560" t="s">
        <v>476</v>
      </c>
      <c r="R15" s="880">
        <v>0</v>
      </c>
      <c r="S15" s="873">
        <v>0</v>
      </c>
      <c r="T15" s="873">
        <v>0</v>
      </c>
      <c r="U15" s="880">
        <v>8</v>
      </c>
      <c r="V15" s="873">
        <v>5</v>
      </c>
      <c r="W15" s="873">
        <v>3</v>
      </c>
      <c r="X15" s="880">
        <v>0</v>
      </c>
      <c r="Y15" s="873">
        <v>0</v>
      </c>
      <c r="Z15" s="873">
        <v>0</v>
      </c>
      <c r="AA15" s="881">
        <v>844</v>
      </c>
      <c r="AB15" s="873">
        <v>420</v>
      </c>
      <c r="AC15" s="873">
        <v>424</v>
      </c>
      <c r="AD15" s="880">
        <v>69</v>
      </c>
      <c r="AE15" s="873">
        <v>14</v>
      </c>
      <c r="AF15" s="873">
        <v>55</v>
      </c>
      <c r="AG15" s="880">
        <v>7</v>
      </c>
      <c r="AH15" s="873">
        <v>2</v>
      </c>
      <c r="AI15" s="873">
        <v>5</v>
      </c>
      <c r="AJ15" s="677"/>
      <c r="AK15" s="677"/>
    </row>
    <row r="16" spans="1:37" s="153" customFormat="1" ht="24.95" customHeight="1">
      <c r="A16" s="295" t="s">
        <v>42</v>
      </c>
      <c r="B16" s="868">
        <v>16</v>
      </c>
      <c r="C16" s="868">
        <v>13</v>
      </c>
      <c r="D16" s="868">
        <v>3</v>
      </c>
      <c r="E16" s="868">
        <v>20</v>
      </c>
      <c r="F16" s="868">
        <v>11</v>
      </c>
      <c r="G16" s="868">
        <v>9</v>
      </c>
      <c r="H16" s="867">
        <v>12</v>
      </c>
      <c r="I16" s="867">
        <v>9</v>
      </c>
      <c r="J16" s="867">
        <v>3</v>
      </c>
      <c r="K16" s="867">
        <v>7</v>
      </c>
      <c r="L16" s="867">
        <v>7</v>
      </c>
      <c r="M16" s="867">
        <v>0</v>
      </c>
      <c r="N16" s="867">
        <v>14</v>
      </c>
      <c r="O16" s="867">
        <v>8</v>
      </c>
      <c r="P16" s="864">
        <v>6</v>
      </c>
      <c r="Q16" s="560" t="s">
        <v>477</v>
      </c>
      <c r="R16" s="875">
        <v>0</v>
      </c>
      <c r="S16" s="873">
        <v>0</v>
      </c>
      <c r="T16" s="873">
        <v>0</v>
      </c>
      <c r="U16" s="875">
        <v>11</v>
      </c>
      <c r="V16" s="873">
        <v>8</v>
      </c>
      <c r="W16" s="873">
        <v>3</v>
      </c>
      <c r="X16" s="875">
        <v>0</v>
      </c>
      <c r="Y16" s="873">
        <v>0</v>
      </c>
      <c r="Z16" s="873">
        <v>0</v>
      </c>
      <c r="AA16" s="875">
        <v>714</v>
      </c>
      <c r="AB16" s="873">
        <v>356</v>
      </c>
      <c r="AC16" s="873">
        <v>358</v>
      </c>
      <c r="AD16" s="875">
        <v>16</v>
      </c>
      <c r="AE16" s="873">
        <v>8</v>
      </c>
      <c r="AF16" s="873">
        <v>8</v>
      </c>
      <c r="AG16" s="875">
        <v>4</v>
      </c>
      <c r="AH16" s="873">
        <v>4</v>
      </c>
      <c r="AI16" s="873">
        <v>0</v>
      </c>
      <c r="AJ16" s="677"/>
      <c r="AK16" s="677"/>
    </row>
    <row r="17" spans="1:37" s="153" customFormat="1" ht="24.95" customHeight="1">
      <c r="A17" s="295" t="s">
        <v>43</v>
      </c>
      <c r="B17" s="868">
        <v>10</v>
      </c>
      <c r="C17" s="868">
        <v>5</v>
      </c>
      <c r="D17" s="868">
        <v>5</v>
      </c>
      <c r="E17" s="868">
        <v>8</v>
      </c>
      <c r="F17" s="868">
        <v>6</v>
      </c>
      <c r="G17" s="868">
        <v>2</v>
      </c>
      <c r="H17" s="867">
        <v>8</v>
      </c>
      <c r="I17" s="867">
        <v>4</v>
      </c>
      <c r="J17" s="867">
        <v>4</v>
      </c>
      <c r="K17" s="867">
        <v>8</v>
      </c>
      <c r="L17" s="867">
        <v>5</v>
      </c>
      <c r="M17" s="867">
        <v>3</v>
      </c>
      <c r="N17" s="867">
        <v>19</v>
      </c>
      <c r="O17" s="867">
        <v>12</v>
      </c>
      <c r="P17" s="864">
        <v>7</v>
      </c>
      <c r="Q17" s="560" t="s">
        <v>478</v>
      </c>
      <c r="R17" s="875">
        <v>1</v>
      </c>
      <c r="S17" s="873">
        <v>1</v>
      </c>
      <c r="T17" s="873">
        <v>0</v>
      </c>
      <c r="U17" s="875">
        <v>20</v>
      </c>
      <c r="V17" s="873">
        <v>8</v>
      </c>
      <c r="W17" s="873">
        <v>12</v>
      </c>
      <c r="X17" s="875">
        <v>0</v>
      </c>
      <c r="Y17" s="873">
        <v>0</v>
      </c>
      <c r="Z17" s="873">
        <v>0</v>
      </c>
      <c r="AA17" s="875">
        <v>959</v>
      </c>
      <c r="AB17" s="873">
        <v>512</v>
      </c>
      <c r="AC17" s="873">
        <v>447</v>
      </c>
      <c r="AD17" s="875">
        <v>2</v>
      </c>
      <c r="AE17" s="873">
        <v>2</v>
      </c>
      <c r="AF17" s="873">
        <v>0</v>
      </c>
      <c r="AG17" s="875">
        <v>4</v>
      </c>
      <c r="AH17" s="873">
        <v>1</v>
      </c>
      <c r="AI17" s="873">
        <v>3</v>
      </c>
      <c r="AJ17" s="677"/>
      <c r="AK17" s="677"/>
    </row>
    <row r="18" spans="1:37" s="153" customFormat="1" ht="24.95" customHeight="1">
      <c r="A18" s="295" t="s">
        <v>44</v>
      </c>
      <c r="B18" s="868">
        <v>32</v>
      </c>
      <c r="C18" s="868">
        <v>9</v>
      </c>
      <c r="D18" s="868">
        <v>23</v>
      </c>
      <c r="E18" s="868">
        <v>22</v>
      </c>
      <c r="F18" s="868">
        <v>10</v>
      </c>
      <c r="G18" s="868">
        <v>12</v>
      </c>
      <c r="H18" s="867">
        <v>28</v>
      </c>
      <c r="I18" s="867">
        <v>6</v>
      </c>
      <c r="J18" s="867">
        <v>22</v>
      </c>
      <c r="K18" s="867">
        <v>18</v>
      </c>
      <c r="L18" s="867">
        <v>9</v>
      </c>
      <c r="M18" s="867">
        <v>9</v>
      </c>
      <c r="N18" s="867">
        <v>26</v>
      </c>
      <c r="O18" s="867">
        <v>15</v>
      </c>
      <c r="P18" s="864">
        <v>11</v>
      </c>
      <c r="Q18" s="560" t="s">
        <v>479</v>
      </c>
      <c r="R18" s="878">
        <v>1</v>
      </c>
      <c r="S18" s="873">
        <v>0</v>
      </c>
      <c r="T18" s="873">
        <v>1</v>
      </c>
      <c r="U18" s="875">
        <v>36</v>
      </c>
      <c r="V18" s="873">
        <v>15</v>
      </c>
      <c r="W18" s="873">
        <v>21</v>
      </c>
      <c r="X18" s="875">
        <v>0</v>
      </c>
      <c r="Y18" s="873">
        <v>0</v>
      </c>
      <c r="Z18" s="873">
        <v>0</v>
      </c>
      <c r="AA18" s="879">
        <v>1192</v>
      </c>
      <c r="AB18" s="873">
        <v>582</v>
      </c>
      <c r="AC18" s="873">
        <v>610</v>
      </c>
      <c r="AD18" s="875">
        <v>4</v>
      </c>
      <c r="AE18" s="873">
        <v>2</v>
      </c>
      <c r="AF18" s="873">
        <v>2</v>
      </c>
      <c r="AG18" s="875">
        <v>4</v>
      </c>
      <c r="AH18" s="873">
        <v>2</v>
      </c>
      <c r="AI18" s="873">
        <v>2</v>
      </c>
      <c r="AJ18" s="677"/>
      <c r="AK18" s="677"/>
    </row>
    <row r="19" spans="1:37" s="153" customFormat="1" ht="24.95" customHeight="1">
      <c r="A19" s="295" t="s">
        <v>45</v>
      </c>
      <c r="B19" s="868">
        <v>8</v>
      </c>
      <c r="C19" s="868">
        <v>3</v>
      </c>
      <c r="D19" s="868">
        <v>5</v>
      </c>
      <c r="E19" s="868">
        <v>13</v>
      </c>
      <c r="F19" s="868">
        <v>9</v>
      </c>
      <c r="G19" s="868">
        <v>4</v>
      </c>
      <c r="H19" s="867">
        <v>4</v>
      </c>
      <c r="I19" s="867">
        <v>2</v>
      </c>
      <c r="J19" s="867">
        <v>2</v>
      </c>
      <c r="K19" s="867">
        <v>5</v>
      </c>
      <c r="L19" s="867">
        <v>2</v>
      </c>
      <c r="M19" s="867">
        <v>3</v>
      </c>
      <c r="N19" s="867">
        <v>9</v>
      </c>
      <c r="O19" s="867">
        <v>5</v>
      </c>
      <c r="P19" s="864">
        <v>4</v>
      </c>
      <c r="Q19" s="560" t="s">
        <v>480</v>
      </c>
      <c r="R19" s="878">
        <v>0</v>
      </c>
      <c r="S19" s="873">
        <v>0</v>
      </c>
      <c r="T19" s="873">
        <v>0</v>
      </c>
      <c r="U19" s="875">
        <v>6</v>
      </c>
      <c r="V19" s="873">
        <v>3</v>
      </c>
      <c r="W19" s="873">
        <v>3</v>
      </c>
      <c r="X19" s="875">
        <v>0</v>
      </c>
      <c r="Y19" s="873">
        <v>0</v>
      </c>
      <c r="Z19" s="873">
        <v>0</v>
      </c>
      <c r="AA19" s="875">
        <v>501</v>
      </c>
      <c r="AB19" s="873">
        <v>270</v>
      </c>
      <c r="AC19" s="873">
        <v>231</v>
      </c>
      <c r="AD19" s="875">
        <v>0</v>
      </c>
      <c r="AE19" s="873">
        <v>0</v>
      </c>
      <c r="AF19" s="873">
        <v>0</v>
      </c>
      <c r="AG19" s="875">
        <v>4</v>
      </c>
      <c r="AH19" s="873">
        <v>2</v>
      </c>
      <c r="AI19" s="873">
        <v>2</v>
      </c>
      <c r="AJ19" s="677"/>
      <c r="AK19" s="677"/>
    </row>
    <row r="20" spans="1:37" s="153" customFormat="1" ht="24.95" customHeight="1">
      <c r="A20" s="295" t="s">
        <v>46</v>
      </c>
      <c r="B20" s="868">
        <v>57</v>
      </c>
      <c r="C20" s="868">
        <v>32</v>
      </c>
      <c r="D20" s="868">
        <v>25</v>
      </c>
      <c r="E20" s="868">
        <v>9</v>
      </c>
      <c r="F20" s="868">
        <v>5</v>
      </c>
      <c r="G20" s="868">
        <v>4</v>
      </c>
      <c r="H20" s="867">
        <v>44</v>
      </c>
      <c r="I20" s="867">
        <v>23</v>
      </c>
      <c r="J20" s="867">
        <v>21</v>
      </c>
      <c r="K20" s="867">
        <v>29</v>
      </c>
      <c r="L20" s="867">
        <v>14</v>
      </c>
      <c r="M20" s="867">
        <v>15</v>
      </c>
      <c r="N20" s="867">
        <v>65</v>
      </c>
      <c r="O20" s="867">
        <v>30</v>
      </c>
      <c r="P20" s="864">
        <v>35</v>
      </c>
      <c r="Q20" s="560" t="s">
        <v>481</v>
      </c>
      <c r="R20" s="878">
        <v>3</v>
      </c>
      <c r="S20" s="873">
        <v>2</v>
      </c>
      <c r="T20" s="873">
        <v>1</v>
      </c>
      <c r="U20" s="875">
        <v>48</v>
      </c>
      <c r="V20" s="873">
        <v>27</v>
      </c>
      <c r="W20" s="873">
        <v>21</v>
      </c>
      <c r="X20" s="875">
        <v>0</v>
      </c>
      <c r="Y20" s="873">
        <v>0</v>
      </c>
      <c r="Z20" s="873">
        <v>0</v>
      </c>
      <c r="AA20" s="875">
        <v>664</v>
      </c>
      <c r="AB20" s="873">
        <v>345</v>
      </c>
      <c r="AC20" s="873">
        <v>319</v>
      </c>
      <c r="AD20" s="875">
        <v>27</v>
      </c>
      <c r="AE20" s="873">
        <v>15</v>
      </c>
      <c r="AF20" s="873">
        <v>12</v>
      </c>
      <c r="AG20" s="875">
        <v>8</v>
      </c>
      <c r="AH20" s="873">
        <v>4</v>
      </c>
      <c r="AI20" s="873">
        <v>4</v>
      </c>
      <c r="AJ20" s="677"/>
      <c r="AK20" s="677"/>
    </row>
    <row r="21" spans="1:37" s="153" customFormat="1" ht="24.95" customHeight="1" thickBot="1">
      <c r="A21" s="304" t="s">
        <v>47</v>
      </c>
      <c r="B21" s="869">
        <v>14</v>
      </c>
      <c r="C21" s="869">
        <v>3</v>
      </c>
      <c r="D21" s="869">
        <v>11</v>
      </c>
      <c r="E21" s="869">
        <v>25</v>
      </c>
      <c r="F21" s="869">
        <v>13</v>
      </c>
      <c r="G21" s="869">
        <v>12</v>
      </c>
      <c r="H21" s="866">
        <v>12</v>
      </c>
      <c r="I21" s="866">
        <v>2</v>
      </c>
      <c r="J21" s="866">
        <v>10</v>
      </c>
      <c r="K21" s="866">
        <v>6</v>
      </c>
      <c r="L21" s="866">
        <v>2</v>
      </c>
      <c r="M21" s="866">
        <v>4</v>
      </c>
      <c r="N21" s="866">
        <v>12</v>
      </c>
      <c r="O21" s="866">
        <v>4</v>
      </c>
      <c r="P21" s="865">
        <v>8</v>
      </c>
      <c r="Q21" s="561" t="s">
        <v>482</v>
      </c>
      <c r="R21" s="877">
        <v>1</v>
      </c>
      <c r="S21" s="876">
        <v>0</v>
      </c>
      <c r="T21" s="876">
        <v>1</v>
      </c>
      <c r="U21" s="874">
        <v>5</v>
      </c>
      <c r="V21" s="876">
        <v>3</v>
      </c>
      <c r="W21" s="876">
        <v>2</v>
      </c>
      <c r="X21" s="874">
        <v>0</v>
      </c>
      <c r="Y21" s="876">
        <v>0</v>
      </c>
      <c r="Z21" s="876">
        <v>0</v>
      </c>
      <c r="AA21" s="874">
        <v>364</v>
      </c>
      <c r="AB21" s="876">
        <v>188</v>
      </c>
      <c r="AC21" s="876">
        <v>176</v>
      </c>
      <c r="AD21" s="874">
        <v>7</v>
      </c>
      <c r="AE21" s="876">
        <v>5</v>
      </c>
      <c r="AF21" s="876">
        <v>2</v>
      </c>
      <c r="AG21" s="874">
        <v>2</v>
      </c>
      <c r="AH21" s="876">
        <v>0</v>
      </c>
      <c r="AI21" s="876">
        <v>2</v>
      </c>
      <c r="AJ21" s="677"/>
      <c r="AK21" s="677"/>
    </row>
    <row r="22" spans="1:37" s="153" customFormat="1" ht="24.95" customHeight="1">
      <c r="A22" s="153" t="s">
        <v>17</v>
      </c>
      <c r="B22" s="155"/>
      <c r="C22" s="654"/>
      <c r="D22" s="654"/>
      <c r="E22" s="155"/>
      <c r="F22" s="654"/>
      <c r="G22" s="654"/>
      <c r="H22" s="155"/>
      <c r="I22" s="654"/>
      <c r="J22" s="654"/>
      <c r="K22" s="155"/>
      <c r="L22" s="654"/>
      <c r="M22" s="654"/>
      <c r="N22" s="158"/>
      <c r="O22" s="656"/>
      <c r="P22" s="656"/>
      <c r="Q22" s="153" t="s">
        <v>17</v>
      </c>
      <c r="S22" s="652"/>
      <c r="T22" s="652"/>
      <c r="U22" s="158"/>
      <c r="V22" s="656"/>
      <c r="W22" s="656"/>
      <c r="X22" s="159"/>
      <c r="Y22" s="219"/>
      <c r="Z22" s="219"/>
      <c r="AA22" s="159"/>
      <c r="AB22" s="219"/>
      <c r="AC22" s="219"/>
      <c r="AD22" s="159"/>
      <c r="AE22" s="219"/>
      <c r="AF22" s="219"/>
      <c r="AG22" s="219"/>
      <c r="AH22" s="219"/>
      <c r="AI22" s="159"/>
      <c r="AJ22" s="219"/>
      <c r="AK22" s="219"/>
    </row>
    <row r="23" spans="1:37" s="153" customFormat="1" ht="24.95" customHeight="1">
      <c r="A23" s="160"/>
      <c r="B23" s="158"/>
      <c r="C23" s="656"/>
      <c r="D23" s="656"/>
      <c r="E23" s="158"/>
      <c r="F23" s="656"/>
      <c r="G23" s="656"/>
      <c r="H23" s="158"/>
      <c r="I23" s="656"/>
      <c r="J23" s="656"/>
      <c r="K23" s="158"/>
      <c r="L23" s="656"/>
      <c r="M23" s="656"/>
      <c r="N23" s="159"/>
      <c r="O23" s="219"/>
      <c r="P23" s="219"/>
      <c r="Q23" s="160" t="s">
        <v>91</v>
      </c>
      <c r="R23" s="160"/>
      <c r="S23" s="657"/>
      <c r="T23" s="657"/>
      <c r="U23" s="158"/>
      <c r="V23" s="656"/>
      <c r="W23" s="656"/>
      <c r="X23" s="159"/>
      <c r="Y23" s="219"/>
      <c r="Z23" s="219"/>
      <c r="AA23" s="159"/>
      <c r="AB23" s="219"/>
      <c r="AC23" s="219"/>
      <c r="AD23" s="159"/>
      <c r="AE23" s="219"/>
      <c r="AF23" s="219"/>
      <c r="AG23" s="219"/>
      <c r="AH23" s="219"/>
      <c r="AI23" s="159"/>
      <c r="AJ23" s="219"/>
      <c r="AK23" s="219"/>
    </row>
  </sheetData>
  <mergeCells count="15">
    <mergeCell ref="A1:N1"/>
    <mergeCell ref="Q1:AI1"/>
    <mergeCell ref="AD2:AI2"/>
    <mergeCell ref="A3:A4"/>
    <mergeCell ref="B3:D3"/>
    <mergeCell ref="E3:G3"/>
    <mergeCell ref="H3:J3"/>
    <mergeCell ref="K3:M3"/>
    <mergeCell ref="N3:P3"/>
    <mergeCell ref="R3:T3"/>
    <mergeCell ref="U3:W3"/>
    <mergeCell ref="X3:Z3"/>
    <mergeCell ref="AA3:AC3"/>
    <mergeCell ref="AD3:AF3"/>
    <mergeCell ref="AG3:AI3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66" firstPageNumber="314" orientation="portrait" useFirstPageNumber="1" horizontalDpi="300" verticalDpi="300" r:id="rId1"/>
  <headerFooter alignWithMargins="0"/>
  <colBreaks count="1" manualBreakCount="1">
    <brk id="16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5"/>
  <sheetViews>
    <sheetView view="pageBreakPreview" topLeftCell="AV4" zoomScale="80" zoomScaleSheetLayoutView="80" workbookViewId="0">
      <selection activeCell="AU25" sqref="AU25:BT25"/>
    </sheetView>
  </sheetViews>
  <sheetFormatPr defaultRowHeight="17.25"/>
  <cols>
    <col min="1" max="1" width="7.33203125" style="162" customWidth="1"/>
    <col min="2" max="7" width="4.88671875" style="162" customWidth="1"/>
    <col min="8" max="8" width="8.77734375" style="162" bestFit="1" customWidth="1"/>
    <col min="9" max="9" width="5.77734375" style="162" customWidth="1"/>
    <col min="10" max="10" width="8.77734375" style="162" bestFit="1" customWidth="1"/>
    <col min="11" max="11" width="5.77734375" style="162" customWidth="1"/>
    <col min="12" max="12" width="8.77734375" style="163" bestFit="1" customWidth="1"/>
    <col min="13" max="13" width="5.77734375" style="163" customWidth="1"/>
    <col min="14" max="14" width="8.77734375" style="163" bestFit="1" customWidth="1"/>
    <col min="15" max="15" width="5.77734375" style="163" customWidth="1"/>
    <col min="16" max="16" width="8.77734375" style="163" bestFit="1" customWidth="1"/>
    <col min="17" max="17" width="5.77734375" style="163" customWidth="1"/>
    <col min="18" max="18" width="8.77734375" style="163" bestFit="1" customWidth="1"/>
    <col min="19" max="19" width="5.77734375" style="163" customWidth="1"/>
    <col min="20" max="20" width="7.88671875" style="162" customWidth="1"/>
    <col min="21" max="26" width="4.77734375" style="162" customWidth="1"/>
    <col min="27" max="27" width="8.77734375" style="164" bestFit="1" customWidth="1"/>
    <col min="28" max="28" width="5.77734375" style="164" customWidth="1"/>
    <col min="29" max="29" width="8.77734375" style="165" bestFit="1" customWidth="1"/>
    <col min="30" max="30" width="5.77734375" style="165" customWidth="1"/>
    <col min="31" max="31" width="8.77734375" style="165" bestFit="1" customWidth="1"/>
    <col min="32" max="32" width="5.77734375" style="165" customWidth="1"/>
    <col min="33" max="33" width="8.77734375" style="164" bestFit="1" customWidth="1"/>
    <col min="34" max="34" width="5.77734375" style="166" customWidth="1"/>
    <col min="35" max="35" width="8.77734375" style="166" bestFit="1" customWidth="1"/>
    <col min="36" max="36" width="5.77734375" style="167" customWidth="1"/>
    <col min="37" max="37" width="8.77734375" style="167" bestFit="1" customWidth="1"/>
    <col min="38" max="38" width="5.77734375" style="167" customWidth="1"/>
    <col min="39" max="39" width="8.77734375" style="167" bestFit="1" customWidth="1"/>
    <col min="40" max="40" width="5.77734375" style="167" customWidth="1"/>
    <col min="41" max="41" width="8.77734375" style="167" customWidth="1"/>
    <col min="42" max="42" width="5.77734375" style="167" customWidth="1"/>
    <col min="43" max="43" width="8.77734375" style="167" bestFit="1" customWidth="1"/>
    <col min="44" max="44" width="5.77734375" style="167" customWidth="1"/>
    <col min="45" max="45" width="8.77734375" style="167" bestFit="1" customWidth="1"/>
    <col min="46" max="46" width="5.77734375" style="167" customWidth="1"/>
    <col min="47" max="47" width="7.77734375" style="162" customWidth="1"/>
    <col min="48" max="53" width="4.77734375" style="162" customWidth="1"/>
    <col min="54" max="54" width="8.77734375" style="162" bestFit="1" customWidth="1"/>
    <col min="55" max="55" width="7.44140625" style="162" customWidth="1"/>
    <col min="56" max="56" width="8.77734375" style="163" bestFit="1" customWidth="1"/>
    <col min="57" max="57" width="7.44140625" style="163" customWidth="1"/>
    <col min="58" max="58" width="8.77734375" style="163" bestFit="1" customWidth="1"/>
    <col min="59" max="59" width="7.44140625" style="163" customWidth="1"/>
    <col min="60" max="60" width="8.77734375" style="163" bestFit="1" customWidth="1"/>
    <col min="61" max="61" width="7.44140625" style="163" customWidth="1"/>
    <col min="62" max="62" width="8.77734375" style="163" bestFit="1" customWidth="1"/>
    <col min="63" max="63" width="7.44140625" style="163" customWidth="1"/>
    <col min="64" max="64" width="7.77734375" style="163" customWidth="1"/>
    <col min="65" max="65" width="8.77734375" style="163" bestFit="1" customWidth="1"/>
    <col min="66" max="66" width="7.109375" style="163" customWidth="1"/>
    <col min="67" max="67" width="8.77734375" style="163" bestFit="1" customWidth="1"/>
    <col min="68" max="68" width="7.109375" style="163" customWidth="1"/>
    <col min="69" max="69" width="8.77734375" style="163" bestFit="1" customWidth="1"/>
    <col min="70" max="70" width="7.109375" style="163" customWidth="1"/>
    <col min="71" max="71" width="8.77734375" style="163" bestFit="1" customWidth="1"/>
    <col min="72" max="72" width="7.109375" style="163" customWidth="1"/>
    <col min="73" max="73" width="8.77734375" style="163" bestFit="1" customWidth="1"/>
    <col min="74" max="74" width="7.109375" style="163" customWidth="1"/>
    <col min="75" max="75" width="8.77734375" style="165" bestFit="1" customWidth="1"/>
    <col min="76" max="76" width="7.109375" style="165" customWidth="1"/>
    <col min="77" max="16384" width="8.88671875" style="164"/>
  </cols>
  <sheetData>
    <row r="1" spans="1:86" s="495" customFormat="1" ht="54.95" customHeight="1">
      <c r="A1" s="917" t="s">
        <v>709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493"/>
      <c r="U1" s="493"/>
      <c r="V1" s="493"/>
      <c r="W1" s="493"/>
      <c r="X1" s="493"/>
      <c r="Y1" s="493"/>
      <c r="Z1" s="493"/>
      <c r="AA1" s="1022" t="s">
        <v>710</v>
      </c>
      <c r="AB1" s="1022"/>
      <c r="AC1" s="1022"/>
      <c r="AD1" s="1022"/>
      <c r="AE1" s="1022"/>
      <c r="AF1" s="1022"/>
      <c r="AG1" s="1022"/>
      <c r="AH1" s="1022"/>
      <c r="AI1" s="1022"/>
      <c r="AJ1" s="1022"/>
      <c r="AK1" s="1022"/>
      <c r="AL1" s="1022"/>
      <c r="AM1" s="1022"/>
      <c r="AN1" s="1022"/>
      <c r="AO1" s="1022"/>
      <c r="AP1" s="1022"/>
      <c r="AQ1" s="1022"/>
      <c r="AR1" s="1022"/>
      <c r="AS1" s="1022"/>
      <c r="AT1" s="1022"/>
      <c r="AU1" s="1023" t="s">
        <v>711</v>
      </c>
      <c r="AV1" s="1023"/>
      <c r="AW1" s="1023"/>
      <c r="AX1" s="1023"/>
      <c r="AY1" s="1023"/>
      <c r="AZ1" s="1023"/>
      <c r="BA1" s="1023"/>
      <c r="BB1" s="1023"/>
      <c r="BC1" s="1023"/>
      <c r="BD1" s="1023"/>
      <c r="BE1" s="1023"/>
      <c r="BF1" s="1023"/>
      <c r="BG1" s="1023"/>
      <c r="BH1" s="1023"/>
      <c r="BI1" s="1023"/>
      <c r="BJ1" s="1023"/>
      <c r="BK1" s="1023"/>
      <c r="BL1" s="1023" t="s">
        <v>711</v>
      </c>
      <c r="BM1" s="1023"/>
      <c r="BN1" s="1023"/>
      <c r="BO1" s="1023"/>
      <c r="BP1" s="1023"/>
      <c r="BQ1" s="1023"/>
      <c r="BR1" s="1023"/>
      <c r="BS1" s="1023"/>
      <c r="BT1" s="1023"/>
      <c r="BU1" s="1023"/>
      <c r="BV1" s="1023"/>
      <c r="BW1" s="1023"/>
      <c r="BX1" s="1023"/>
      <c r="BY1" s="494"/>
      <c r="BZ1" s="494"/>
      <c r="CA1" s="494"/>
      <c r="CB1" s="494"/>
      <c r="CC1" s="494"/>
      <c r="CD1" s="494"/>
      <c r="CE1" s="494"/>
      <c r="CF1" s="494"/>
      <c r="CG1" s="494"/>
      <c r="CH1" s="494"/>
    </row>
    <row r="2" spans="1:86" s="168" customFormat="1" ht="26.25" customHeight="1" thickBot="1">
      <c r="B2" s="538"/>
      <c r="C2" s="538"/>
      <c r="D2" s="538"/>
      <c r="E2" s="538"/>
      <c r="L2" s="389"/>
      <c r="M2" s="389"/>
      <c r="N2" s="389"/>
      <c r="O2" s="389"/>
      <c r="P2" s="1048" t="s">
        <v>589</v>
      </c>
      <c r="Q2" s="1048"/>
      <c r="R2" s="1048"/>
      <c r="S2" s="1048"/>
      <c r="U2" s="538"/>
      <c r="V2" s="538"/>
      <c r="W2" s="538"/>
      <c r="X2" s="538"/>
      <c r="Y2" s="538"/>
      <c r="Z2" s="538"/>
      <c r="AH2" s="389"/>
      <c r="AI2" s="389"/>
      <c r="AJ2" s="391"/>
      <c r="AK2" s="391"/>
      <c r="AL2" s="391"/>
      <c r="AM2" s="391"/>
      <c r="AO2" s="538"/>
      <c r="AP2" s="538"/>
      <c r="AQ2" s="927" t="s">
        <v>590</v>
      </c>
      <c r="AR2" s="928"/>
      <c r="AS2" s="928"/>
      <c r="AT2" s="928"/>
      <c r="AV2" s="538"/>
      <c r="AW2" s="538"/>
      <c r="AY2" s="538"/>
      <c r="AZ2" s="538"/>
      <c r="BD2" s="389"/>
      <c r="BE2" s="389"/>
      <c r="BF2" s="389"/>
      <c r="BG2" s="389"/>
      <c r="BH2" s="927" t="s">
        <v>590</v>
      </c>
      <c r="BI2" s="928"/>
      <c r="BJ2" s="928"/>
      <c r="BK2" s="928"/>
      <c r="BL2" s="389"/>
      <c r="BM2" s="389"/>
      <c r="BN2" s="389"/>
      <c r="BO2" s="389"/>
      <c r="BP2" s="389"/>
      <c r="BQ2" s="389"/>
      <c r="BR2" s="389"/>
      <c r="BS2" s="389"/>
      <c r="BU2" s="927" t="s">
        <v>590</v>
      </c>
      <c r="BV2" s="928"/>
      <c r="BW2" s="928"/>
      <c r="BX2" s="928"/>
    </row>
    <row r="3" spans="1:86" s="404" customFormat="1" ht="26.25" customHeight="1">
      <c r="A3" s="922" t="s">
        <v>21</v>
      </c>
      <c r="B3" s="926" t="s">
        <v>179</v>
      </c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922" t="s">
        <v>78</v>
      </c>
      <c r="U3" s="705"/>
      <c r="V3" s="705"/>
      <c r="W3" s="705"/>
      <c r="X3" s="705"/>
      <c r="Y3" s="705"/>
      <c r="Z3" s="705"/>
      <c r="AA3" s="1036" t="s">
        <v>183</v>
      </c>
      <c r="AB3" s="1036"/>
      <c r="AC3" s="1036"/>
      <c r="AD3" s="1036"/>
      <c r="AE3" s="1036"/>
      <c r="AF3" s="1036"/>
      <c r="AG3" s="1036"/>
      <c r="AH3" s="1036"/>
      <c r="AI3" s="1036"/>
      <c r="AJ3" s="1036"/>
      <c r="AK3" s="1036"/>
      <c r="AL3" s="1036"/>
      <c r="AM3" s="1036"/>
      <c r="AN3" s="1036"/>
      <c r="AO3" s="1036"/>
      <c r="AP3" s="1036"/>
      <c r="AQ3" s="1036"/>
      <c r="AR3" s="1036"/>
      <c r="AS3" s="1036"/>
      <c r="AT3" s="1036"/>
      <c r="AU3" s="922" t="s">
        <v>24</v>
      </c>
      <c r="AV3" s="1055" t="s">
        <v>190</v>
      </c>
      <c r="AW3" s="1056"/>
      <c r="AX3" s="1056"/>
      <c r="AY3" s="1056"/>
      <c r="AZ3" s="1056"/>
      <c r="BA3" s="1056"/>
      <c r="BB3" s="1056"/>
      <c r="BC3" s="1056"/>
      <c r="BD3" s="1056"/>
      <c r="BE3" s="1056"/>
      <c r="BF3" s="1056"/>
      <c r="BG3" s="1056"/>
      <c r="BH3" s="1056"/>
      <c r="BI3" s="1056"/>
      <c r="BJ3" s="1056"/>
      <c r="BK3" s="1056"/>
      <c r="BL3" s="922" t="s">
        <v>24</v>
      </c>
      <c r="BM3" s="1036" t="s">
        <v>201</v>
      </c>
      <c r="BN3" s="1036"/>
      <c r="BO3" s="1036"/>
      <c r="BP3" s="1036"/>
      <c r="BQ3" s="1036"/>
      <c r="BR3" s="1036"/>
      <c r="BS3" s="1036"/>
      <c r="BT3" s="1036"/>
      <c r="BU3" s="1036"/>
      <c r="BV3" s="925"/>
      <c r="BW3" s="920" t="s">
        <v>600</v>
      </c>
      <c r="BX3" s="1024"/>
    </row>
    <row r="4" spans="1:86" s="404" customFormat="1" ht="56.25" customHeight="1">
      <c r="A4" s="1034"/>
      <c r="B4" s="1037" t="s">
        <v>171</v>
      </c>
      <c r="C4" s="1049"/>
      <c r="D4" s="1049"/>
      <c r="E4" s="1049"/>
      <c r="F4" s="1049"/>
      <c r="G4" s="1046"/>
      <c r="H4" s="1039" t="s">
        <v>172</v>
      </c>
      <c r="I4" s="923"/>
      <c r="J4" s="921" t="s">
        <v>175</v>
      </c>
      <c r="K4" s="1040"/>
      <c r="L4" s="1039" t="s">
        <v>176</v>
      </c>
      <c r="M4" s="1041"/>
      <c r="N4" s="1039" t="s">
        <v>177</v>
      </c>
      <c r="O4" s="1041"/>
      <c r="P4" s="921" t="s">
        <v>178</v>
      </c>
      <c r="Q4" s="1027"/>
      <c r="R4" s="921" t="s">
        <v>454</v>
      </c>
      <c r="S4" s="1027"/>
      <c r="T4" s="1034"/>
      <c r="U4" s="1037" t="s">
        <v>171</v>
      </c>
      <c r="V4" s="1049"/>
      <c r="W4" s="1049"/>
      <c r="X4" s="1049"/>
      <c r="Y4" s="1049"/>
      <c r="Z4" s="1046"/>
      <c r="AA4" s="1037" t="s">
        <v>180</v>
      </c>
      <c r="AB4" s="1046"/>
      <c r="AC4" s="1028" t="s">
        <v>181</v>
      </c>
      <c r="AD4" s="1047"/>
      <c r="AE4" s="1028" t="s">
        <v>182</v>
      </c>
      <c r="AF4" s="1047"/>
      <c r="AG4" s="1028" t="s">
        <v>184</v>
      </c>
      <c r="AH4" s="1047"/>
      <c r="AI4" s="1028" t="s">
        <v>185</v>
      </c>
      <c r="AJ4" s="976"/>
      <c r="AK4" s="1037" t="s">
        <v>186</v>
      </c>
      <c r="AL4" s="976"/>
      <c r="AM4" s="1030" t="s">
        <v>187</v>
      </c>
      <c r="AN4" s="1031"/>
      <c r="AO4" s="1037" t="s">
        <v>598</v>
      </c>
      <c r="AP4" s="1038"/>
      <c r="AQ4" s="1037" t="s">
        <v>188</v>
      </c>
      <c r="AR4" s="976"/>
      <c r="AS4" s="1032" t="s">
        <v>189</v>
      </c>
      <c r="AT4" s="1033"/>
      <c r="AU4" s="1034"/>
      <c r="AV4" s="1037" t="s">
        <v>171</v>
      </c>
      <c r="AW4" s="1049"/>
      <c r="AX4" s="1049"/>
      <c r="AY4" s="1049"/>
      <c r="AZ4" s="1049"/>
      <c r="BA4" s="1046"/>
      <c r="BB4" s="1028" t="s">
        <v>191</v>
      </c>
      <c r="BC4" s="1029"/>
      <c r="BD4" s="1028" t="s">
        <v>192</v>
      </c>
      <c r="BE4" s="976"/>
      <c r="BF4" s="1037" t="s">
        <v>193</v>
      </c>
      <c r="BG4" s="1038"/>
      <c r="BH4" s="1028" t="s">
        <v>194</v>
      </c>
      <c r="BI4" s="1029"/>
      <c r="BJ4" s="1028" t="s">
        <v>195</v>
      </c>
      <c r="BK4" s="1029"/>
      <c r="BL4" s="1034"/>
      <c r="BM4" s="1028" t="s">
        <v>196</v>
      </c>
      <c r="BN4" s="1029"/>
      <c r="BO4" s="1028" t="s">
        <v>197</v>
      </c>
      <c r="BP4" s="1029"/>
      <c r="BQ4" s="1028" t="s">
        <v>198</v>
      </c>
      <c r="BR4" s="1029"/>
      <c r="BS4" s="1028" t="s">
        <v>200</v>
      </c>
      <c r="BT4" s="1029"/>
      <c r="BU4" s="1030" t="s">
        <v>199</v>
      </c>
      <c r="BV4" s="1031"/>
      <c r="BW4" s="1025"/>
      <c r="BX4" s="1026"/>
    </row>
    <row r="5" spans="1:86" s="404" customFormat="1" ht="22.5" customHeight="1">
      <c r="A5" s="1035"/>
      <c r="B5" s="1051" t="s">
        <v>591</v>
      </c>
      <c r="C5" s="1050"/>
      <c r="D5" s="1050"/>
      <c r="E5" s="1050" t="s">
        <v>592</v>
      </c>
      <c r="F5" s="1050"/>
      <c r="G5" s="1050"/>
      <c r="H5" s="1052" t="s">
        <v>174</v>
      </c>
      <c r="I5" s="1053" t="s">
        <v>173</v>
      </c>
      <c r="J5" s="1052" t="s">
        <v>174</v>
      </c>
      <c r="K5" s="1053" t="s">
        <v>173</v>
      </c>
      <c r="L5" s="1052" t="s">
        <v>174</v>
      </c>
      <c r="M5" s="1053" t="s">
        <v>173</v>
      </c>
      <c r="N5" s="1052" t="s">
        <v>174</v>
      </c>
      <c r="O5" s="1053" t="s">
        <v>173</v>
      </c>
      <c r="P5" s="1052" t="s">
        <v>174</v>
      </c>
      <c r="Q5" s="1053" t="s">
        <v>173</v>
      </c>
      <c r="R5" s="1052" t="s">
        <v>174</v>
      </c>
      <c r="S5" s="1053" t="s">
        <v>173</v>
      </c>
      <c r="T5" s="1035"/>
      <c r="U5" s="1051" t="s">
        <v>591</v>
      </c>
      <c r="V5" s="1050"/>
      <c r="W5" s="1050"/>
      <c r="X5" s="1050" t="s">
        <v>592</v>
      </c>
      <c r="Y5" s="1050"/>
      <c r="Z5" s="1050"/>
      <c r="AA5" s="1054" t="s">
        <v>174</v>
      </c>
      <c r="AB5" s="1054" t="s">
        <v>173</v>
      </c>
      <c r="AC5" s="1054" t="s">
        <v>174</v>
      </c>
      <c r="AD5" s="1054" t="s">
        <v>173</v>
      </c>
      <c r="AE5" s="1054" t="s">
        <v>174</v>
      </c>
      <c r="AF5" s="1054" t="s">
        <v>173</v>
      </c>
      <c r="AG5" s="1054" t="s">
        <v>174</v>
      </c>
      <c r="AH5" s="1054" t="s">
        <v>173</v>
      </c>
      <c r="AI5" s="1054" t="s">
        <v>174</v>
      </c>
      <c r="AJ5" s="1054" t="s">
        <v>173</v>
      </c>
      <c r="AK5" s="1054" t="s">
        <v>174</v>
      </c>
      <c r="AL5" s="1054" t="s">
        <v>173</v>
      </c>
      <c r="AM5" s="1054" t="s">
        <v>174</v>
      </c>
      <c r="AN5" s="1054" t="s">
        <v>173</v>
      </c>
      <c r="AO5" s="1054" t="s">
        <v>599</v>
      </c>
      <c r="AP5" s="1054" t="s">
        <v>173</v>
      </c>
      <c r="AQ5" s="1054" t="s">
        <v>174</v>
      </c>
      <c r="AR5" s="1054" t="s">
        <v>173</v>
      </c>
      <c r="AS5" s="1054" t="s">
        <v>174</v>
      </c>
      <c r="AT5" s="1052" t="s">
        <v>173</v>
      </c>
      <c r="AU5" s="1035"/>
      <c r="AV5" s="1051" t="s">
        <v>591</v>
      </c>
      <c r="AW5" s="1050"/>
      <c r="AX5" s="1050"/>
      <c r="AY5" s="1050" t="s">
        <v>592</v>
      </c>
      <c r="AZ5" s="1050"/>
      <c r="BA5" s="1050"/>
      <c r="BB5" s="1052" t="s">
        <v>174</v>
      </c>
      <c r="BC5" s="1053" t="s">
        <v>173</v>
      </c>
      <c r="BD5" s="1052" t="s">
        <v>174</v>
      </c>
      <c r="BE5" s="1053" t="s">
        <v>173</v>
      </c>
      <c r="BF5" s="1052" t="s">
        <v>174</v>
      </c>
      <c r="BG5" s="1053" t="s">
        <v>173</v>
      </c>
      <c r="BH5" s="1052" t="s">
        <v>174</v>
      </c>
      <c r="BI5" s="1053" t="s">
        <v>173</v>
      </c>
      <c r="BJ5" s="1052" t="s">
        <v>174</v>
      </c>
      <c r="BK5" s="1053" t="s">
        <v>173</v>
      </c>
      <c r="BL5" s="1035"/>
      <c r="BM5" s="1052" t="s">
        <v>174</v>
      </c>
      <c r="BN5" s="1053" t="s">
        <v>173</v>
      </c>
      <c r="BO5" s="1052" t="s">
        <v>174</v>
      </c>
      <c r="BP5" s="1053" t="s">
        <v>173</v>
      </c>
      <c r="BQ5" s="1052" t="s">
        <v>174</v>
      </c>
      <c r="BR5" s="1053" t="s">
        <v>173</v>
      </c>
      <c r="BS5" s="1052" t="s">
        <v>174</v>
      </c>
      <c r="BT5" s="1053" t="s">
        <v>173</v>
      </c>
      <c r="BU5" s="1052" t="s">
        <v>174</v>
      </c>
      <c r="BV5" s="1053" t="s">
        <v>173</v>
      </c>
      <c r="BW5" s="1052" t="s">
        <v>174</v>
      </c>
      <c r="BX5" s="1057" t="s">
        <v>173</v>
      </c>
    </row>
    <row r="6" spans="1:86" s="405" customFormat="1" ht="33" customHeight="1">
      <c r="A6" s="923"/>
      <c r="B6" s="706" t="s">
        <v>593</v>
      </c>
      <c r="C6" s="706" t="s">
        <v>594</v>
      </c>
      <c r="D6" s="706" t="s">
        <v>595</v>
      </c>
      <c r="E6" s="706" t="s">
        <v>593</v>
      </c>
      <c r="F6" s="707" t="s">
        <v>594</v>
      </c>
      <c r="G6" s="707" t="s">
        <v>596</v>
      </c>
      <c r="H6" s="921"/>
      <c r="I6" s="1040"/>
      <c r="J6" s="921"/>
      <c r="K6" s="1040"/>
      <c r="L6" s="921"/>
      <c r="M6" s="1040"/>
      <c r="N6" s="921"/>
      <c r="O6" s="1040"/>
      <c r="P6" s="921"/>
      <c r="Q6" s="1040"/>
      <c r="R6" s="921"/>
      <c r="S6" s="1040"/>
      <c r="T6" s="923"/>
      <c r="U6" s="706" t="s">
        <v>593</v>
      </c>
      <c r="V6" s="706" t="s">
        <v>594</v>
      </c>
      <c r="W6" s="706" t="s">
        <v>595</v>
      </c>
      <c r="X6" s="706" t="s">
        <v>593</v>
      </c>
      <c r="Y6" s="707" t="s">
        <v>594</v>
      </c>
      <c r="Z6" s="707" t="s">
        <v>596</v>
      </c>
      <c r="AA6" s="919"/>
      <c r="AB6" s="919"/>
      <c r="AC6" s="919"/>
      <c r="AD6" s="919"/>
      <c r="AE6" s="919"/>
      <c r="AF6" s="919"/>
      <c r="AG6" s="919"/>
      <c r="AH6" s="919"/>
      <c r="AI6" s="919"/>
      <c r="AJ6" s="919"/>
      <c r="AK6" s="919"/>
      <c r="AL6" s="919"/>
      <c r="AM6" s="919"/>
      <c r="AN6" s="919"/>
      <c r="AO6" s="919"/>
      <c r="AP6" s="919"/>
      <c r="AQ6" s="919"/>
      <c r="AR6" s="919"/>
      <c r="AS6" s="919"/>
      <c r="AT6" s="921"/>
      <c r="AU6" s="923"/>
      <c r="AV6" s="706" t="s">
        <v>593</v>
      </c>
      <c r="AW6" s="706" t="s">
        <v>594</v>
      </c>
      <c r="AX6" s="706" t="s">
        <v>595</v>
      </c>
      <c r="AY6" s="706" t="s">
        <v>593</v>
      </c>
      <c r="AZ6" s="707" t="s">
        <v>594</v>
      </c>
      <c r="BA6" s="707" t="s">
        <v>596</v>
      </c>
      <c r="BB6" s="921"/>
      <c r="BC6" s="1040"/>
      <c r="BD6" s="921"/>
      <c r="BE6" s="1040"/>
      <c r="BF6" s="921"/>
      <c r="BG6" s="1040"/>
      <c r="BH6" s="921"/>
      <c r="BI6" s="1040"/>
      <c r="BJ6" s="921"/>
      <c r="BK6" s="1040"/>
      <c r="BL6" s="923"/>
      <c r="BM6" s="921"/>
      <c r="BN6" s="1040"/>
      <c r="BO6" s="921"/>
      <c r="BP6" s="1040"/>
      <c r="BQ6" s="921"/>
      <c r="BR6" s="1040"/>
      <c r="BS6" s="921"/>
      <c r="BT6" s="1040"/>
      <c r="BU6" s="921"/>
      <c r="BV6" s="1040"/>
      <c r="BW6" s="921"/>
      <c r="BX6" s="1058"/>
    </row>
    <row r="7" spans="1:86" s="52" customFormat="1" ht="24.95" customHeight="1">
      <c r="A7" s="295">
        <v>2015</v>
      </c>
      <c r="B7" s="675" t="s">
        <v>587</v>
      </c>
      <c r="C7" s="675" t="s">
        <v>588</v>
      </c>
      <c r="D7" s="675" t="s">
        <v>588</v>
      </c>
      <c r="E7" s="708" t="s">
        <v>597</v>
      </c>
      <c r="F7" s="708" t="s">
        <v>0</v>
      </c>
      <c r="G7" s="298" t="s">
        <v>0</v>
      </c>
      <c r="H7" s="298" t="s">
        <v>0</v>
      </c>
      <c r="I7" s="298" t="s">
        <v>0</v>
      </c>
      <c r="J7" s="298" t="s">
        <v>0</v>
      </c>
      <c r="K7" s="298" t="s">
        <v>0</v>
      </c>
      <c r="L7" s="298" t="s">
        <v>0</v>
      </c>
      <c r="M7" s="298" t="s">
        <v>0</v>
      </c>
      <c r="N7" s="298" t="s">
        <v>0</v>
      </c>
      <c r="O7" s="298" t="s">
        <v>0</v>
      </c>
      <c r="P7" s="298" t="s">
        <v>0</v>
      </c>
      <c r="Q7" s="298" t="s">
        <v>0</v>
      </c>
      <c r="R7" s="298" t="s">
        <v>0</v>
      </c>
      <c r="S7" s="298" t="s">
        <v>0</v>
      </c>
      <c r="T7" s="295">
        <v>2015</v>
      </c>
      <c r="U7" s="675">
        <v>64</v>
      </c>
      <c r="V7" s="675" t="s">
        <v>588</v>
      </c>
      <c r="W7" s="675" t="s">
        <v>588</v>
      </c>
      <c r="X7" s="675" t="s">
        <v>588</v>
      </c>
      <c r="Y7" s="675" t="s">
        <v>588</v>
      </c>
      <c r="Z7" s="708" t="s">
        <v>588</v>
      </c>
      <c r="AA7" s="675" t="s">
        <v>0</v>
      </c>
      <c r="AB7" s="298" t="s">
        <v>0</v>
      </c>
      <c r="AC7" s="298" t="s">
        <v>0</v>
      </c>
      <c r="AD7" s="298" t="s">
        <v>0</v>
      </c>
      <c r="AE7" s="298" t="s">
        <v>0</v>
      </c>
      <c r="AF7" s="298" t="s">
        <v>0</v>
      </c>
      <c r="AG7" s="298">
        <v>1</v>
      </c>
      <c r="AH7" s="298" t="s">
        <v>0</v>
      </c>
      <c r="AI7" s="298">
        <v>48</v>
      </c>
      <c r="AJ7" s="298" t="s">
        <v>0</v>
      </c>
      <c r="AK7" s="298" t="s">
        <v>0</v>
      </c>
      <c r="AL7" s="298" t="s">
        <v>0</v>
      </c>
      <c r="AM7" s="298" t="s">
        <v>0</v>
      </c>
      <c r="AN7" s="298" t="s">
        <v>0</v>
      </c>
      <c r="AO7" s="675" t="s">
        <v>587</v>
      </c>
      <c r="AP7" s="675" t="s">
        <v>588</v>
      </c>
      <c r="AQ7" s="298" t="s">
        <v>0</v>
      </c>
      <c r="AR7" s="298" t="s">
        <v>0</v>
      </c>
      <c r="AS7" s="298">
        <v>15</v>
      </c>
      <c r="AT7" s="298" t="s">
        <v>0</v>
      </c>
      <c r="AU7" s="295">
        <v>2015</v>
      </c>
      <c r="AV7" s="709">
        <v>84</v>
      </c>
      <c r="AW7" s="708" t="s">
        <v>587</v>
      </c>
      <c r="AX7" s="708" t="s">
        <v>588</v>
      </c>
      <c r="AY7" s="708" t="s">
        <v>588</v>
      </c>
      <c r="AZ7" s="708" t="s">
        <v>588</v>
      </c>
      <c r="BA7" s="708" t="s">
        <v>588</v>
      </c>
      <c r="BB7" s="298" t="s">
        <v>0</v>
      </c>
      <c r="BC7" s="298" t="s">
        <v>0</v>
      </c>
      <c r="BD7" s="298" t="s">
        <v>0</v>
      </c>
      <c r="BE7" s="298" t="s">
        <v>0</v>
      </c>
      <c r="BF7" s="298" t="s">
        <v>0</v>
      </c>
      <c r="BG7" s="298" t="s">
        <v>0</v>
      </c>
      <c r="BH7" s="298">
        <v>8</v>
      </c>
      <c r="BI7" s="298" t="s">
        <v>0</v>
      </c>
      <c r="BJ7" s="298">
        <v>76</v>
      </c>
      <c r="BK7" s="298" t="s">
        <v>0</v>
      </c>
      <c r="BL7" s="295">
        <v>2015</v>
      </c>
      <c r="BM7" s="296">
        <v>1</v>
      </c>
      <c r="BN7" s="298" t="s">
        <v>0</v>
      </c>
      <c r="BO7" s="298">
        <v>2</v>
      </c>
      <c r="BP7" s="298" t="s">
        <v>0</v>
      </c>
      <c r="BQ7" s="298" t="s">
        <v>0</v>
      </c>
      <c r="BR7" s="298" t="s">
        <v>0</v>
      </c>
      <c r="BS7" s="298" t="s">
        <v>0</v>
      </c>
      <c r="BT7" s="298" t="s">
        <v>0</v>
      </c>
      <c r="BU7" s="298" t="s">
        <v>0</v>
      </c>
      <c r="BV7" s="298" t="s">
        <v>0</v>
      </c>
      <c r="BW7" s="298">
        <v>1</v>
      </c>
      <c r="BX7" s="298">
        <v>1</v>
      </c>
    </row>
    <row r="8" spans="1:86" s="168" customFormat="1" ht="24.95" customHeight="1">
      <c r="A8" s="295">
        <v>2016</v>
      </c>
      <c r="B8" s="675">
        <v>12</v>
      </c>
      <c r="C8" s="675" t="s">
        <v>597</v>
      </c>
      <c r="D8" s="675" t="s">
        <v>588</v>
      </c>
      <c r="E8" s="675" t="s">
        <v>597</v>
      </c>
      <c r="F8" s="675" t="s">
        <v>588</v>
      </c>
      <c r="G8" s="298" t="s">
        <v>0</v>
      </c>
      <c r="H8" s="298">
        <v>1</v>
      </c>
      <c r="I8" s="298" t="s">
        <v>0</v>
      </c>
      <c r="J8" s="298" t="s">
        <v>0</v>
      </c>
      <c r="K8" s="298" t="s">
        <v>0</v>
      </c>
      <c r="L8" s="298" t="s">
        <v>0</v>
      </c>
      <c r="M8" s="298" t="s">
        <v>0</v>
      </c>
      <c r="N8" s="298">
        <v>1</v>
      </c>
      <c r="O8" s="298" t="s">
        <v>0</v>
      </c>
      <c r="P8" s="298" t="s">
        <v>0</v>
      </c>
      <c r="Q8" s="298" t="s">
        <v>0</v>
      </c>
      <c r="R8" s="298">
        <v>10</v>
      </c>
      <c r="S8" s="298" t="s">
        <v>0</v>
      </c>
      <c r="T8" s="295">
        <v>2016</v>
      </c>
      <c r="U8" s="675" t="s">
        <v>597</v>
      </c>
      <c r="V8" s="675" t="s">
        <v>588</v>
      </c>
      <c r="W8" s="675" t="s">
        <v>588</v>
      </c>
      <c r="X8" s="675" t="s">
        <v>588</v>
      </c>
      <c r="Y8" s="675" t="s">
        <v>588</v>
      </c>
      <c r="Z8" s="675" t="s">
        <v>588</v>
      </c>
      <c r="AA8" s="675" t="s">
        <v>0</v>
      </c>
      <c r="AB8" s="298" t="s">
        <v>0</v>
      </c>
      <c r="AC8" s="298" t="s">
        <v>0</v>
      </c>
      <c r="AD8" s="298" t="s">
        <v>0</v>
      </c>
      <c r="AE8" s="298" t="s">
        <v>0</v>
      </c>
      <c r="AF8" s="298" t="s">
        <v>0</v>
      </c>
      <c r="AG8" s="298" t="s">
        <v>0</v>
      </c>
      <c r="AH8" s="298" t="s">
        <v>0</v>
      </c>
      <c r="AI8" s="298" t="s">
        <v>0</v>
      </c>
      <c r="AJ8" s="298" t="s">
        <v>0</v>
      </c>
      <c r="AK8" s="298" t="s">
        <v>0</v>
      </c>
      <c r="AL8" s="298" t="s">
        <v>0</v>
      </c>
      <c r="AM8" s="298" t="s">
        <v>0</v>
      </c>
      <c r="AN8" s="298" t="s">
        <v>0</v>
      </c>
      <c r="AO8" s="675" t="s">
        <v>588</v>
      </c>
      <c r="AP8" s="675" t="s">
        <v>588</v>
      </c>
      <c r="AQ8" s="298" t="s">
        <v>0</v>
      </c>
      <c r="AR8" s="298" t="s">
        <v>0</v>
      </c>
      <c r="AS8" s="298" t="s">
        <v>0</v>
      </c>
      <c r="AT8" s="298" t="s">
        <v>0</v>
      </c>
      <c r="AU8" s="295">
        <v>2016</v>
      </c>
      <c r="AV8" s="673">
        <v>206</v>
      </c>
      <c r="AW8" s="675" t="s">
        <v>588</v>
      </c>
      <c r="AX8" s="675" t="s">
        <v>588</v>
      </c>
      <c r="AY8" s="675">
        <v>1</v>
      </c>
      <c r="AZ8" s="675" t="s">
        <v>588</v>
      </c>
      <c r="BA8" s="675" t="s">
        <v>588</v>
      </c>
      <c r="BB8" s="298" t="s">
        <v>0</v>
      </c>
      <c r="BC8" s="298" t="s">
        <v>0</v>
      </c>
      <c r="BD8" s="298">
        <v>87</v>
      </c>
      <c r="BE8" s="298">
        <v>1</v>
      </c>
      <c r="BF8" s="298" t="s">
        <v>0</v>
      </c>
      <c r="BG8" s="298" t="s">
        <v>0</v>
      </c>
      <c r="BH8" s="298">
        <v>13</v>
      </c>
      <c r="BI8" s="298" t="s">
        <v>0</v>
      </c>
      <c r="BJ8" s="298">
        <v>92</v>
      </c>
      <c r="BK8" s="298" t="s">
        <v>0</v>
      </c>
      <c r="BL8" s="295">
        <v>2016</v>
      </c>
      <c r="BM8" s="296">
        <v>2</v>
      </c>
      <c r="BN8" s="298" t="s">
        <v>0</v>
      </c>
      <c r="BO8" s="298">
        <v>3</v>
      </c>
      <c r="BP8" s="298" t="s">
        <v>0</v>
      </c>
      <c r="BQ8" s="298">
        <v>1</v>
      </c>
      <c r="BR8" s="298" t="s">
        <v>0</v>
      </c>
      <c r="BS8" s="298" t="s">
        <v>0</v>
      </c>
      <c r="BT8" s="298" t="s">
        <v>0</v>
      </c>
      <c r="BU8" s="298">
        <v>1</v>
      </c>
      <c r="BV8" s="298" t="s">
        <v>0</v>
      </c>
      <c r="BW8" s="298">
        <v>7</v>
      </c>
      <c r="BX8" s="298" t="s">
        <v>0</v>
      </c>
    </row>
    <row r="9" spans="1:86" s="168" customFormat="1" ht="24.95" customHeight="1">
      <c r="A9" s="588">
        <v>2017</v>
      </c>
      <c r="B9" s="675">
        <v>2</v>
      </c>
      <c r="C9" s="675" t="s">
        <v>588</v>
      </c>
      <c r="D9" s="675" t="s">
        <v>588</v>
      </c>
      <c r="E9" s="675" t="s">
        <v>588</v>
      </c>
      <c r="F9" s="675" t="s">
        <v>588</v>
      </c>
      <c r="G9" s="592" t="s">
        <v>487</v>
      </c>
      <c r="H9" s="592" t="s">
        <v>488</v>
      </c>
      <c r="I9" s="592" t="s">
        <v>487</v>
      </c>
      <c r="J9" s="592" t="s">
        <v>488</v>
      </c>
      <c r="K9" s="592" t="s">
        <v>487</v>
      </c>
      <c r="L9" s="592" t="s">
        <v>488</v>
      </c>
      <c r="M9" s="592" t="s">
        <v>487</v>
      </c>
      <c r="N9" s="592" t="s">
        <v>488</v>
      </c>
      <c r="O9" s="592" t="s">
        <v>487</v>
      </c>
      <c r="P9" s="592" t="s">
        <v>488</v>
      </c>
      <c r="Q9" s="592" t="s">
        <v>487</v>
      </c>
      <c r="R9" s="592">
        <v>2</v>
      </c>
      <c r="S9" s="592" t="s">
        <v>487</v>
      </c>
      <c r="T9" s="588">
        <v>2017</v>
      </c>
      <c r="U9" s="675">
        <v>131</v>
      </c>
      <c r="V9" s="675" t="s">
        <v>588</v>
      </c>
      <c r="W9" s="675" t="s">
        <v>588</v>
      </c>
      <c r="X9" s="675" t="s">
        <v>588</v>
      </c>
      <c r="Y9" s="675" t="s">
        <v>588</v>
      </c>
      <c r="Z9" s="675" t="s">
        <v>588</v>
      </c>
      <c r="AA9" s="675" t="s">
        <v>488</v>
      </c>
      <c r="AB9" s="592" t="s">
        <v>487</v>
      </c>
      <c r="AC9" s="592" t="s">
        <v>488</v>
      </c>
      <c r="AD9" s="592" t="s">
        <v>487</v>
      </c>
      <c r="AE9" s="592" t="s">
        <v>488</v>
      </c>
      <c r="AF9" s="592" t="s">
        <v>487</v>
      </c>
      <c r="AG9" s="592" t="s">
        <v>488</v>
      </c>
      <c r="AH9" s="592" t="s">
        <v>487</v>
      </c>
      <c r="AI9" s="592">
        <v>34</v>
      </c>
      <c r="AJ9" s="592" t="s">
        <v>487</v>
      </c>
      <c r="AK9" s="592" t="s">
        <v>488</v>
      </c>
      <c r="AL9" s="592" t="s">
        <v>487</v>
      </c>
      <c r="AM9" s="592" t="s">
        <v>488</v>
      </c>
      <c r="AN9" s="592" t="s">
        <v>487</v>
      </c>
      <c r="AO9" s="675" t="s">
        <v>588</v>
      </c>
      <c r="AP9" s="675" t="s">
        <v>588</v>
      </c>
      <c r="AQ9" s="592" t="s">
        <v>488</v>
      </c>
      <c r="AR9" s="592" t="s">
        <v>487</v>
      </c>
      <c r="AS9" s="592">
        <v>97</v>
      </c>
      <c r="AT9" s="592" t="s">
        <v>487</v>
      </c>
      <c r="AU9" s="588">
        <v>2017</v>
      </c>
      <c r="AV9" s="673">
        <v>257</v>
      </c>
      <c r="AW9" s="675" t="s">
        <v>588</v>
      </c>
      <c r="AX9" s="675" t="s">
        <v>588</v>
      </c>
      <c r="AY9" s="675">
        <v>13</v>
      </c>
      <c r="AZ9" s="675" t="s">
        <v>588</v>
      </c>
      <c r="BA9" s="675" t="s">
        <v>588</v>
      </c>
      <c r="BB9" s="592" t="s">
        <v>488</v>
      </c>
      <c r="BC9" s="592" t="s">
        <v>489</v>
      </c>
      <c r="BD9" s="592">
        <v>88</v>
      </c>
      <c r="BE9" s="592">
        <v>12</v>
      </c>
      <c r="BF9" s="592" t="s">
        <v>488</v>
      </c>
      <c r="BG9" s="592" t="s">
        <v>489</v>
      </c>
      <c r="BH9" s="592">
        <v>47</v>
      </c>
      <c r="BI9" s="592" t="s">
        <v>489</v>
      </c>
      <c r="BJ9" s="592">
        <v>65</v>
      </c>
      <c r="BK9" s="592" t="s">
        <v>489</v>
      </c>
      <c r="BL9" s="588">
        <v>2017</v>
      </c>
      <c r="BM9" s="592" t="s">
        <v>488</v>
      </c>
      <c r="BN9" s="592" t="s">
        <v>490</v>
      </c>
      <c r="BO9" s="592" t="s">
        <v>488</v>
      </c>
      <c r="BP9" s="592" t="s">
        <v>490</v>
      </c>
      <c r="BQ9" s="592" t="s">
        <v>488</v>
      </c>
      <c r="BR9" s="592" t="s">
        <v>490</v>
      </c>
      <c r="BS9" s="592">
        <v>1</v>
      </c>
      <c r="BT9" s="592">
        <v>1</v>
      </c>
      <c r="BU9" s="592">
        <v>56</v>
      </c>
      <c r="BV9" s="592" t="s">
        <v>490</v>
      </c>
      <c r="BW9" s="592">
        <v>2</v>
      </c>
      <c r="BX9" s="592" t="s">
        <v>490</v>
      </c>
    </row>
    <row r="10" spans="1:86" s="52" customFormat="1" ht="24.95" customHeight="1">
      <c r="A10" s="613">
        <v>2018</v>
      </c>
      <c r="B10" s="675">
        <v>2</v>
      </c>
      <c r="C10" s="675" t="s">
        <v>588</v>
      </c>
      <c r="D10" s="675" t="s">
        <v>587</v>
      </c>
      <c r="E10" s="675" t="s">
        <v>588</v>
      </c>
      <c r="F10" s="675" t="s">
        <v>588</v>
      </c>
      <c r="G10" s="675" t="s">
        <v>487</v>
      </c>
      <c r="H10" s="675" t="s">
        <v>488</v>
      </c>
      <c r="I10" s="675" t="s">
        <v>487</v>
      </c>
      <c r="J10" s="675">
        <v>2</v>
      </c>
      <c r="K10" s="675" t="s">
        <v>487</v>
      </c>
      <c r="L10" s="675" t="s">
        <v>488</v>
      </c>
      <c r="M10" s="675" t="s">
        <v>487</v>
      </c>
      <c r="N10" s="675" t="s">
        <v>488</v>
      </c>
      <c r="O10" s="675" t="s">
        <v>487</v>
      </c>
      <c r="P10" s="675" t="s">
        <v>488</v>
      </c>
      <c r="Q10" s="675" t="s">
        <v>487</v>
      </c>
      <c r="R10" s="675" t="s">
        <v>488</v>
      </c>
      <c r="S10" s="675" t="s">
        <v>487</v>
      </c>
      <c r="T10" s="613">
        <v>2018</v>
      </c>
      <c r="U10" s="675">
        <v>73</v>
      </c>
      <c r="V10" s="675" t="s">
        <v>588</v>
      </c>
      <c r="W10" s="675" t="s">
        <v>588</v>
      </c>
      <c r="X10" s="675" t="s">
        <v>588</v>
      </c>
      <c r="Y10" s="675" t="s">
        <v>588</v>
      </c>
      <c r="Z10" s="675" t="s">
        <v>588</v>
      </c>
      <c r="AA10" s="675" t="s">
        <v>488</v>
      </c>
      <c r="AB10" s="675" t="s">
        <v>487</v>
      </c>
      <c r="AC10" s="675" t="s">
        <v>488</v>
      </c>
      <c r="AD10" s="675" t="s">
        <v>487</v>
      </c>
      <c r="AE10" s="675" t="s">
        <v>488</v>
      </c>
      <c r="AF10" s="675" t="s">
        <v>487</v>
      </c>
      <c r="AG10" s="675" t="s">
        <v>488</v>
      </c>
      <c r="AH10" s="675" t="s">
        <v>487</v>
      </c>
      <c r="AI10" s="675">
        <v>27</v>
      </c>
      <c r="AJ10" s="675" t="s">
        <v>487</v>
      </c>
      <c r="AK10" s="675" t="s">
        <v>488</v>
      </c>
      <c r="AL10" s="675" t="s">
        <v>487</v>
      </c>
      <c r="AM10" s="675" t="s">
        <v>488</v>
      </c>
      <c r="AN10" s="675" t="s">
        <v>487</v>
      </c>
      <c r="AO10" s="675" t="s">
        <v>588</v>
      </c>
      <c r="AP10" s="675" t="s">
        <v>588</v>
      </c>
      <c r="AQ10" s="675" t="s">
        <v>488</v>
      </c>
      <c r="AR10" s="675" t="s">
        <v>487</v>
      </c>
      <c r="AS10" s="675">
        <v>46</v>
      </c>
      <c r="AT10" s="675" t="s">
        <v>487</v>
      </c>
      <c r="AU10" s="613">
        <v>2018</v>
      </c>
      <c r="AV10" s="673">
        <v>233</v>
      </c>
      <c r="AW10" s="675" t="s">
        <v>588</v>
      </c>
      <c r="AX10" s="675" t="s">
        <v>588</v>
      </c>
      <c r="AY10" s="675">
        <v>2</v>
      </c>
      <c r="AZ10" s="675" t="s">
        <v>588</v>
      </c>
      <c r="BA10" s="675" t="s">
        <v>588</v>
      </c>
      <c r="BB10" s="675" t="s">
        <v>488</v>
      </c>
      <c r="BC10" s="675" t="s">
        <v>489</v>
      </c>
      <c r="BD10" s="675">
        <v>77</v>
      </c>
      <c r="BE10" s="675">
        <v>1</v>
      </c>
      <c r="BF10" s="675" t="s">
        <v>488</v>
      </c>
      <c r="BG10" s="675" t="s">
        <v>489</v>
      </c>
      <c r="BH10" s="675">
        <v>10</v>
      </c>
      <c r="BI10" s="675" t="s">
        <v>489</v>
      </c>
      <c r="BJ10" s="675">
        <v>78</v>
      </c>
      <c r="BK10" s="675">
        <v>1</v>
      </c>
      <c r="BL10" s="613">
        <v>2018</v>
      </c>
      <c r="BM10" s="675" t="s">
        <v>488</v>
      </c>
      <c r="BN10" s="675" t="s">
        <v>490</v>
      </c>
      <c r="BO10" s="675" t="s">
        <v>488</v>
      </c>
      <c r="BP10" s="675" t="s">
        <v>490</v>
      </c>
      <c r="BQ10" s="675" t="s">
        <v>488</v>
      </c>
      <c r="BR10" s="675" t="s">
        <v>490</v>
      </c>
      <c r="BS10" s="675" t="s">
        <v>488</v>
      </c>
      <c r="BT10" s="675" t="s">
        <v>490</v>
      </c>
      <c r="BU10" s="675">
        <v>68</v>
      </c>
      <c r="BV10" s="675" t="s">
        <v>490</v>
      </c>
      <c r="BW10" s="675">
        <v>4</v>
      </c>
      <c r="BX10" s="646">
        <v>1</v>
      </c>
    </row>
    <row r="11" spans="1:86" s="288" customFormat="1" ht="24.95" customHeight="1">
      <c r="A11" s="642">
        <v>2019</v>
      </c>
      <c r="B11" s="674">
        <f>SUM(B12:B23)</f>
        <v>3</v>
      </c>
      <c r="C11" s="872">
        <f t="shared" ref="C11:S11" si="0">SUM(C12:C23)</f>
        <v>1</v>
      </c>
      <c r="D11" s="872">
        <f t="shared" si="0"/>
        <v>2</v>
      </c>
      <c r="E11" s="872">
        <f t="shared" si="0"/>
        <v>0</v>
      </c>
      <c r="F11" s="872">
        <f t="shared" si="0"/>
        <v>0</v>
      </c>
      <c r="G11" s="872">
        <f t="shared" si="0"/>
        <v>0</v>
      </c>
      <c r="H11" s="872">
        <f t="shared" si="0"/>
        <v>0</v>
      </c>
      <c r="I11" s="872">
        <f t="shared" si="0"/>
        <v>0</v>
      </c>
      <c r="J11" s="872">
        <f t="shared" si="0"/>
        <v>0</v>
      </c>
      <c r="K11" s="872">
        <f t="shared" si="0"/>
        <v>0</v>
      </c>
      <c r="L11" s="872">
        <f t="shared" si="0"/>
        <v>0</v>
      </c>
      <c r="M11" s="872">
        <f t="shared" si="0"/>
        <v>0</v>
      </c>
      <c r="N11" s="872">
        <f t="shared" si="0"/>
        <v>0</v>
      </c>
      <c r="O11" s="872">
        <f t="shared" si="0"/>
        <v>0</v>
      </c>
      <c r="P11" s="872">
        <f t="shared" si="0"/>
        <v>0</v>
      </c>
      <c r="Q11" s="872">
        <f t="shared" si="0"/>
        <v>0</v>
      </c>
      <c r="R11" s="872">
        <f t="shared" si="0"/>
        <v>3</v>
      </c>
      <c r="S11" s="872">
        <f t="shared" si="0"/>
        <v>0</v>
      </c>
      <c r="T11" s="642">
        <v>2019</v>
      </c>
      <c r="U11" s="674">
        <f>SUM(U12:U23)</f>
        <v>58</v>
      </c>
      <c r="V11" s="882">
        <f t="shared" ref="V11:AT11" si="1">SUM(V12:V23)</f>
        <v>41</v>
      </c>
      <c r="W11" s="882">
        <f t="shared" si="1"/>
        <v>17</v>
      </c>
      <c r="X11" s="882">
        <f t="shared" si="1"/>
        <v>0</v>
      </c>
      <c r="Y11" s="882">
        <f t="shared" si="1"/>
        <v>0</v>
      </c>
      <c r="Z11" s="882">
        <f t="shared" si="1"/>
        <v>0</v>
      </c>
      <c r="AA11" s="882">
        <f t="shared" si="1"/>
        <v>0</v>
      </c>
      <c r="AB11" s="882">
        <f t="shared" si="1"/>
        <v>0</v>
      </c>
      <c r="AC11" s="882">
        <f t="shared" si="1"/>
        <v>1</v>
      </c>
      <c r="AD11" s="882">
        <f t="shared" si="1"/>
        <v>0</v>
      </c>
      <c r="AE11" s="882">
        <f t="shared" si="1"/>
        <v>0</v>
      </c>
      <c r="AF11" s="882">
        <f t="shared" si="1"/>
        <v>0</v>
      </c>
      <c r="AG11" s="882">
        <f t="shared" si="1"/>
        <v>1</v>
      </c>
      <c r="AH11" s="882">
        <f t="shared" si="1"/>
        <v>0</v>
      </c>
      <c r="AI11" s="882">
        <f t="shared" si="1"/>
        <v>19</v>
      </c>
      <c r="AJ11" s="882">
        <f t="shared" si="1"/>
        <v>0</v>
      </c>
      <c r="AK11" s="882">
        <f t="shared" si="1"/>
        <v>1</v>
      </c>
      <c r="AL11" s="882">
        <f t="shared" si="1"/>
        <v>0</v>
      </c>
      <c r="AM11" s="882">
        <f t="shared" si="1"/>
        <v>0</v>
      </c>
      <c r="AN11" s="882">
        <f t="shared" si="1"/>
        <v>0</v>
      </c>
      <c r="AO11" s="882">
        <f t="shared" si="1"/>
        <v>0</v>
      </c>
      <c r="AP11" s="882">
        <f t="shared" si="1"/>
        <v>0</v>
      </c>
      <c r="AQ11" s="882">
        <f t="shared" si="1"/>
        <v>0</v>
      </c>
      <c r="AR11" s="882">
        <f t="shared" si="1"/>
        <v>0</v>
      </c>
      <c r="AS11" s="882">
        <f t="shared" si="1"/>
        <v>36</v>
      </c>
      <c r="AT11" s="882">
        <f t="shared" si="1"/>
        <v>0</v>
      </c>
      <c r="AU11" s="642">
        <v>2019</v>
      </c>
      <c r="AV11" s="884">
        <f>SUM(AV12:AV23)</f>
        <v>165</v>
      </c>
      <c r="AW11" s="883">
        <f t="shared" ref="AW11:BK11" si="2">SUM(AW12:AW23)</f>
        <v>92</v>
      </c>
      <c r="AX11" s="883">
        <f t="shared" si="2"/>
        <v>73</v>
      </c>
      <c r="AY11" s="883">
        <f t="shared" si="2"/>
        <v>0</v>
      </c>
      <c r="AZ11" s="883">
        <f t="shared" si="2"/>
        <v>0</v>
      </c>
      <c r="BA11" s="883">
        <f t="shared" si="2"/>
        <v>0</v>
      </c>
      <c r="BB11" s="883">
        <f t="shared" si="2"/>
        <v>0</v>
      </c>
      <c r="BC11" s="883">
        <f t="shared" si="2"/>
        <v>0</v>
      </c>
      <c r="BD11" s="883">
        <f t="shared" si="2"/>
        <v>69</v>
      </c>
      <c r="BE11" s="883">
        <f t="shared" si="2"/>
        <v>0</v>
      </c>
      <c r="BF11" s="883">
        <f t="shared" si="2"/>
        <v>0</v>
      </c>
      <c r="BG11" s="883">
        <f t="shared" si="2"/>
        <v>0</v>
      </c>
      <c r="BH11" s="883">
        <f t="shared" si="2"/>
        <v>11</v>
      </c>
      <c r="BI11" s="883">
        <f t="shared" si="2"/>
        <v>0</v>
      </c>
      <c r="BJ11" s="883">
        <f t="shared" si="2"/>
        <v>33</v>
      </c>
      <c r="BK11" s="883">
        <f t="shared" si="2"/>
        <v>0</v>
      </c>
      <c r="BL11" s="642">
        <v>2019</v>
      </c>
      <c r="BM11" s="674">
        <f>SUM(BM12:BM23)</f>
        <v>1</v>
      </c>
      <c r="BN11" s="885">
        <f t="shared" ref="BN11:BX11" si="3">SUM(BN12:BN23)</f>
        <v>0</v>
      </c>
      <c r="BO11" s="885">
        <f t="shared" si="3"/>
        <v>1</v>
      </c>
      <c r="BP11" s="885">
        <f t="shared" si="3"/>
        <v>0</v>
      </c>
      <c r="BQ11" s="885">
        <f t="shared" si="3"/>
        <v>1</v>
      </c>
      <c r="BR11" s="885">
        <f t="shared" si="3"/>
        <v>0</v>
      </c>
      <c r="BS11" s="885">
        <f t="shared" si="3"/>
        <v>0</v>
      </c>
      <c r="BT11" s="885">
        <f t="shared" si="3"/>
        <v>0</v>
      </c>
      <c r="BU11" s="885">
        <f t="shared" si="3"/>
        <v>49</v>
      </c>
      <c r="BV11" s="885">
        <f t="shared" si="3"/>
        <v>0</v>
      </c>
      <c r="BW11" s="885">
        <f t="shared" si="3"/>
        <v>0</v>
      </c>
      <c r="BX11" s="885">
        <f t="shared" si="3"/>
        <v>0</v>
      </c>
    </row>
    <row r="12" spans="1:86" s="52" customFormat="1" ht="24.95" customHeight="1">
      <c r="A12" s="295" t="s">
        <v>36</v>
      </c>
      <c r="B12" s="830">
        <v>0</v>
      </c>
      <c r="C12" s="830">
        <v>0</v>
      </c>
      <c r="D12" s="830">
        <v>0</v>
      </c>
      <c r="E12" s="830">
        <v>0</v>
      </c>
      <c r="F12" s="830">
        <v>0</v>
      </c>
      <c r="G12" s="830">
        <v>0</v>
      </c>
      <c r="H12" s="830" t="s">
        <v>0</v>
      </c>
      <c r="I12" s="830" t="s">
        <v>0</v>
      </c>
      <c r="J12" s="830" t="s">
        <v>0</v>
      </c>
      <c r="K12" s="830" t="s">
        <v>0</v>
      </c>
      <c r="L12" s="830" t="s">
        <v>0</v>
      </c>
      <c r="M12" s="830" t="s">
        <v>0</v>
      </c>
      <c r="N12" s="830" t="s">
        <v>0</v>
      </c>
      <c r="O12" s="830" t="s">
        <v>0</v>
      </c>
      <c r="P12" s="830" t="s">
        <v>0</v>
      </c>
      <c r="Q12" s="830" t="s">
        <v>0</v>
      </c>
      <c r="R12" s="830">
        <v>0</v>
      </c>
      <c r="S12" s="830">
        <v>0</v>
      </c>
      <c r="T12" s="563" t="s">
        <v>471</v>
      </c>
      <c r="U12" s="830">
        <v>40</v>
      </c>
      <c r="V12" s="830">
        <v>33</v>
      </c>
      <c r="W12" s="830">
        <v>7</v>
      </c>
      <c r="X12" s="830">
        <v>0</v>
      </c>
      <c r="Y12" s="830">
        <v>0</v>
      </c>
      <c r="Z12" s="830">
        <v>0</v>
      </c>
      <c r="AA12" s="830">
        <v>0</v>
      </c>
      <c r="AB12" s="830">
        <v>0</v>
      </c>
      <c r="AC12" s="830">
        <v>0</v>
      </c>
      <c r="AD12" s="830">
        <v>0</v>
      </c>
      <c r="AE12" s="830">
        <v>0</v>
      </c>
      <c r="AF12" s="830">
        <v>0</v>
      </c>
      <c r="AG12" s="830">
        <v>0</v>
      </c>
      <c r="AH12" s="830">
        <v>0</v>
      </c>
      <c r="AI12" s="830">
        <v>11</v>
      </c>
      <c r="AJ12" s="830">
        <v>0</v>
      </c>
      <c r="AK12" s="830">
        <v>1</v>
      </c>
      <c r="AL12" s="830">
        <v>0</v>
      </c>
      <c r="AM12" s="830">
        <v>0</v>
      </c>
      <c r="AN12" s="830">
        <v>0</v>
      </c>
      <c r="AO12" s="830">
        <v>0</v>
      </c>
      <c r="AP12" s="830">
        <v>0</v>
      </c>
      <c r="AQ12" s="830">
        <v>0</v>
      </c>
      <c r="AR12" s="830">
        <v>0</v>
      </c>
      <c r="AS12" s="830">
        <v>28</v>
      </c>
      <c r="AT12" s="830">
        <v>0</v>
      </c>
      <c r="AU12" s="563" t="s">
        <v>471</v>
      </c>
      <c r="AV12" s="836">
        <v>46</v>
      </c>
      <c r="AW12" s="830">
        <v>26</v>
      </c>
      <c r="AX12" s="830">
        <v>20</v>
      </c>
      <c r="AY12" s="830">
        <v>0</v>
      </c>
      <c r="AZ12" s="830">
        <v>0</v>
      </c>
      <c r="BA12" s="830">
        <v>0</v>
      </c>
      <c r="BB12" s="830">
        <v>0</v>
      </c>
      <c r="BC12" s="830">
        <v>0</v>
      </c>
      <c r="BD12" s="830">
        <v>17</v>
      </c>
      <c r="BE12" s="830">
        <v>0</v>
      </c>
      <c r="BF12" s="830">
        <v>0</v>
      </c>
      <c r="BG12" s="830">
        <v>0</v>
      </c>
      <c r="BH12" s="830">
        <v>5</v>
      </c>
      <c r="BI12" s="830">
        <v>0</v>
      </c>
      <c r="BJ12" s="830">
        <v>10</v>
      </c>
      <c r="BK12" s="830">
        <v>0</v>
      </c>
      <c r="BL12" s="563" t="s">
        <v>471</v>
      </c>
      <c r="BM12" s="836">
        <v>0</v>
      </c>
      <c r="BN12" s="830">
        <v>0</v>
      </c>
      <c r="BO12" s="830">
        <v>1</v>
      </c>
      <c r="BP12" s="830">
        <v>0</v>
      </c>
      <c r="BQ12" s="830">
        <v>0</v>
      </c>
      <c r="BR12" s="830">
        <v>0</v>
      </c>
      <c r="BS12" s="830">
        <v>0</v>
      </c>
      <c r="BT12" s="830">
        <v>0</v>
      </c>
      <c r="BU12" s="830">
        <v>13</v>
      </c>
      <c r="BV12" s="830">
        <v>0</v>
      </c>
      <c r="BW12" s="830">
        <v>0</v>
      </c>
      <c r="BX12" s="886">
        <v>0</v>
      </c>
    </row>
    <row r="13" spans="1:86" s="52" customFormat="1" ht="24.95" customHeight="1">
      <c r="A13" s="295" t="s">
        <v>37</v>
      </c>
      <c r="B13" s="830">
        <v>0</v>
      </c>
      <c r="C13" s="830">
        <v>0</v>
      </c>
      <c r="D13" s="830">
        <v>0</v>
      </c>
      <c r="E13" s="830">
        <v>0</v>
      </c>
      <c r="F13" s="830">
        <v>0</v>
      </c>
      <c r="G13" s="830">
        <v>0</v>
      </c>
      <c r="H13" s="830" t="s">
        <v>0</v>
      </c>
      <c r="I13" s="830" t="s">
        <v>0</v>
      </c>
      <c r="J13" s="830" t="s">
        <v>0</v>
      </c>
      <c r="K13" s="830" t="s">
        <v>0</v>
      </c>
      <c r="L13" s="830" t="s">
        <v>0</v>
      </c>
      <c r="M13" s="830" t="s">
        <v>0</v>
      </c>
      <c r="N13" s="830" t="s">
        <v>0</v>
      </c>
      <c r="O13" s="830" t="s">
        <v>0</v>
      </c>
      <c r="P13" s="830" t="s">
        <v>0</v>
      </c>
      <c r="Q13" s="830" t="s">
        <v>0</v>
      </c>
      <c r="R13" s="830">
        <v>0</v>
      </c>
      <c r="S13" s="830">
        <v>0</v>
      </c>
      <c r="T13" s="563" t="s">
        <v>472</v>
      </c>
      <c r="U13" s="830">
        <v>1</v>
      </c>
      <c r="V13" s="830">
        <v>0</v>
      </c>
      <c r="W13" s="830">
        <v>1</v>
      </c>
      <c r="X13" s="830">
        <v>0</v>
      </c>
      <c r="Y13" s="830">
        <v>0</v>
      </c>
      <c r="Z13" s="830">
        <v>0</v>
      </c>
      <c r="AA13" s="830">
        <v>0</v>
      </c>
      <c r="AB13" s="830">
        <v>0</v>
      </c>
      <c r="AC13" s="830">
        <v>0</v>
      </c>
      <c r="AD13" s="830">
        <v>0</v>
      </c>
      <c r="AE13" s="830">
        <v>0</v>
      </c>
      <c r="AF13" s="830">
        <v>0</v>
      </c>
      <c r="AG13" s="830">
        <v>1</v>
      </c>
      <c r="AH13" s="830">
        <v>0</v>
      </c>
      <c r="AI13" s="830">
        <v>0</v>
      </c>
      <c r="AJ13" s="830">
        <v>0</v>
      </c>
      <c r="AK13" s="830">
        <v>0</v>
      </c>
      <c r="AL13" s="830">
        <v>0</v>
      </c>
      <c r="AM13" s="830">
        <v>0</v>
      </c>
      <c r="AN13" s="830">
        <v>0</v>
      </c>
      <c r="AO13" s="830">
        <v>0</v>
      </c>
      <c r="AP13" s="830">
        <v>0</v>
      </c>
      <c r="AQ13" s="830">
        <v>0</v>
      </c>
      <c r="AR13" s="830">
        <v>0</v>
      </c>
      <c r="AS13" s="830">
        <v>0</v>
      </c>
      <c r="AT13" s="830">
        <v>0</v>
      </c>
      <c r="AU13" s="563" t="s">
        <v>472</v>
      </c>
      <c r="AV13" s="830">
        <v>8</v>
      </c>
      <c r="AW13" s="830">
        <v>6</v>
      </c>
      <c r="AX13" s="830">
        <v>2</v>
      </c>
      <c r="AY13" s="830">
        <v>0</v>
      </c>
      <c r="AZ13" s="830">
        <v>0</v>
      </c>
      <c r="BA13" s="830">
        <v>0</v>
      </c>
      <c r="BB13" s="830">
        <v>0</v>
      </c>
      <c r="BC13" s="830">
        <v>0</v>
      </c>
      <c r="BD13" s="830">
        <v>6</v>
      </c>
      <c r="BE13" s="830">
        <v>0</v>
      </c>
      <c r="BF13" s="830">
        <v>0</v>
      </c>
      <c r="BG13" s="830">
        <v>0</v>
      </c>
      <c r="BH13" s="830">
        <v>0</v>
      </c>
      <c r="BI13" s="830">
        <v>0</v>
      </c>
      <c r="BJ13" s="830">
        <v>1</v>
      </c>
      <c r="BK13" s="830">
        <v>0</v>
      </c>
      <c r="BL13" s="563" t="s">
        <v>472</v>
      </c>
      <c r="BM13" s="836">
        <v>0</v>
      </c>
      <c r="BN13" s="830">
        <v>0</v>
      </c>
      <c r="BO13" s="830">
        <v>0</v>
      </c>
      <c r="BP13" s="830">
        <v>0</v>
      </c>
      <c r="BQ13" s="830">
        <v>0</v>
      </c>
      <c r="BR13" s="830">
        <v>0</v>
      </c>
      <c r="BS13" s="830">
        <v>0</v>
      </c>
      <c r="BT13" s="830">
        <v>0</v>
      </c>
      <c r="BU13" s="830">
        <v>1</v>
      </c>
      <c r="BV13" s="830">
        <v>0</v>
      </c>
      <c r="BW13" s="830">
        <v>0</v>
      </c>
      <c r="BX13" s="886">
        <v>0</v>
      </c>
    </row>
    <row r="14" spans="1:86" s="52" customFormat="1" ht="24.95" customHeight="1">
      <c r="A14" s="295" t="s">
        <v>38</v>
      </c>
      <c r="B14" s="830">
        <v>1</v>
      </c>
      <c r="C14" s="830">
        <v>1</v>
      </c>
      <c r="D14" s="830">
        <v>0</v>
      </c>
      <c r="E14" s="830">
        <v>0</v>
      </c>
      <c r="F14" s="830">
        <v>0</v>
      </c>
      <c r="G14" s="830">
        <v>0</v>
      </c>
      <c r="H14" s="830" t="s">
        <v>0</v>
      </c>
      <c r="I14" s="830" t="s">
        <v>0</v>
      </c>
      <c r="J14" s="830" t="s">
        <v>0</v>
      </c>
      <c r="K14" s="830" t="s">
        <v>0</v>
      </c>
      <c r="L14" s="830" t="s">
        <v>0</v>
      </c>
      <c r="M14" s="830" t="s">
        <v>0</v>
      </c>
      <c r="N14" s="830" t="s">
        <v>0</v>
      </c>
      <c r="O14" s="830" t="s">
        <v>0</v>
      </c>
      <c r="P14" s="830" t="s">
        <v>0</v>
      </c>
      <c r="Q14" s="830" t="s">
        <v>0</v>
      </c>
      <c r="R14" s="830">
        <v>1</v>
      </c>
      <c r="S14" s="830">
        <v>0</v>
      </c>
      <c r="T14" s="563" t="s">
        <v>473</v>
      </c>
      <c r="U14" s="830">
        <v>1</v>
      </c>
      <c r="V14" s="830">
        <v>1</v>
      </c>
      <c r="W14" s="830">
        <v>0</v>
      </c>
      <c r="X14" s="830">
        <v>0</v>
      </c>
      <c r="Y14" s="830">
        <v>0</v>
      </c>
      <c r="Z14" s="830">
        <v>0</v>
      </c>
      <c r="AA14" s="830">
        <v>0</v>
      </c>
      <c r="AB14" s="830">
        <v>0</v>
      </c>
      <c r="AC14" s="830">
        <v>0</v>
      </c>
      <c r="AD14" s="830">
        <v>0</v>
      </c>
      <c r="AE14" s="830">
        <v>0</v>
      </c>
      <c r="AF14" s="830">
        <v>0</v>
      </c>
      <c r="AG14" s="830">
        <v>0</v>
      </c>
      <c r="AH14" s="830">
        <v>0</v>
      </c>
      <c r="AI14" s="830">
        <v>0</v>
      </c>
      <c r="AJ14" s="830">
        <v>0</v>
      </c>
      <c r="AK14" s="830">
        <v>0</v>
      </c>
      <c r="AL14" s="830">
        <v>0</v>
      </c>
      <c r="AM14" s="830">
        <v>0</v>
      </c>
      <c r="AN14" s="830">
        <v>0</v>
      </c>
      <c r="AO14" s="830">
        <v>0</v>
      </c>
      <c r="AP14" s="830">
        <v>0</v>
      </c>
      <c r="AQ14" s="830">
        <v>0</v>
      </c>
      <c r="AR14" s="830">
        <v>0</v>
      </c>
      <c r="AS14" s="830">
        <v>1</v>
      </c>
      <c r="AT14" s="830">
        <v>0</v>
      </c>
      <c r="AU14" s="563" t="s">
        <v>473</v>
      </c>
      <c r="AV14" s="830">
        <v>21</v>
      </c>
      <c r="AW14" s="830">
        <v>14</v>
      </c>
      <c r="AX14" s="830">
        <v>7</v>
      </c>
      <c r="AY14" s="830">
        <v>0</v>
      </c>
      <c r="AZ14" s="830">
        <v>0</v>
      </c>
      <c r="BA14" s="830">
        <v>0</v>
      </c>
      <c r="BB14" s="830">
        <v>0</v>
      </c>
      <c r="BC14" s="830">
        <v>0</v>
      </c>
      <c r="BD14" s="830">
        <v>8</v>
      </c>
      <c r="BE14" s="830">
        <v>0</v>
      </c>
      <c r="BF14" s="830">
        <v>0</v>
      </c>
      <c r="BG14" s="830">
        <v>0</v>
      </c>
      <c r="BH14" s="830">
        <v>2</v>
      </c>
      <c r="BI14" s="830">
        <v>0</v>
      </c>
      <c r="BJ14" s="830">
        <v>0</v>
      </c>
      <c r="BK14" s="830">
        <v>0</v>
      </c>
      <c r="BL14" s="563" t="s">
        <v>473</v>
      </c>
      <c r="BM14" s="836">
        <v>0</v>
      </c>
      <c r="BN14" s="830">
        <v>0</v>
      </c>
      <c r="BO14" s="830">
        <v>0</v>
      </c>
      <c r="BP14" s="830">
        <v>0</v>
      </c>
      <c r="BQ14" s="830">
        <v>0</v>
      </c>
      <c r="BR14" s="830">
        <v>0</v>
      </c>
      <c r="BS14" s="830">
        <v>0</v>
      </c>
      <c r="BT14" s="830">
        <v>0</v>
      </c>
      <c r="BU14" s="830">
        <v>11</v>
      </c>
      <c r="BV14" s="830">
        <v>0</v>
      </c>
      <c r="BW14" s="830">
        <v>0</v>
      </c>
      <c r="BX14" s="886">
        <v>0</v>
      </c>
    </row>
    <row r="15" spans="1:86" s="52" customFormat="1" ht="24.95" customHeight="1">
      <c r="A15" s="295" t="s">
        <v>39</v>
      </c>
      <c r="B15" s="830">
        <v>1</v>
      </c>
      <c r="C15" s="830">
        <v>0</v>
      </c>
      <c r="D15" s="830">
        <v>1</v>
      </c>
      <c r="E15" s="830">
        <v>0</v>
      </c>
      <c r="F15" s="830">
        <v>0</v>
      </c>
      <c r="G15" s="830">
        <v>0</v>
      </c>
      <c r="H15" s="830" t="s">
        <v>0</v>
      </c>
      <c r="I15" s="830" t="s">
        <v>0</v>
      </c>
      <c r="J15" s="830" t="s">
        <v>0</v>
      </c>
      <c r="K15" s="830" t="s">
        <v>0</v>
      </c>
      <c r="L15" s="830" t="s">
        <v>0</v>
      </c>
      <c r="M15" s="830" t="s">
        <v>0</v>
      </c>
      <c r="N15" s="830" t="s">
        <v>0</v>
      </c>
      <c r="O15" s="830" t="s">
        <v>0</v>
      </c>
      <c r="P15" s="830" t="s">
        <v>0</v>
      </c>
      <c r="Q15" s="830" t="s">
        <v>0</v>
      </c>
      <c r="R15" s="830">
        <v>1</v>
      </c>
      <c r="S15" s="830">
        <v>0</v>
      </c>
      <c r="T15" s="563" t="s">
        <v>474</v>
      </c>
      <c r="U15" s="830">
        <v>2</v>
      </c>
      <c r="V15" s="830">
        <v>0</v>
      </c>
      <c r="W15" s="830">
        <v>2</v>
      </c>
      <c r="X15" s="830">
        <v>0</v>
      </c>
      <c r="Y15" s="830">
        <v>0</v>
      </c>
      <c r="Z15" s="830">
        <v>0</v>
      </c>
      <c r="AA15" s="830">
        <v>0</v>
      </c>
      <c r="AB15" s="830">
        <v>0</v>
      </c>
      <c r="AC15" s="828">
        <v>0</v>
      </c>
      <c r="AD15" s="830">
        <v>0</v>
      </c>
      <c r="AE15" s="830">
        <v>0</v>
      </c>
      <c r="AF15" s="830">
        <v>0</v>
      </c>
      <c r="AG15" s="830">
        <v>0</v>
      </c>
      <c r="AH15" s="830">
        <v>0</v>
      </c>
      <c r="AI15" s="830">
        <v>2</v>
      </c>
      <c r="AJ15" s="830">
        <v>0</v>
      </c>
      <c r="AK15" s="830">
        <v>0</v>
      </c>
      <c r="AL15" s="830">
        <v>0</v>
      </c>
      <c r="AM15" s="830">
        <v>0</v>
      </c>
      <c r="AN15" s="830">
        <v>0</v>
      </c>
      <c r="AO15" s="830">
        <v>0</v>
      </c>
      <c r="AP15" s="830">
        <v>0</v>
      </c>
      <c r="AQ15" s="830">
        <v>0</v>
      </c>
      <c r="AR15" s="830">
        <v>0</v>
      </c>
      <c r="AS15" s="830">
        <v>0</v>
      </c>
      <c r="AT15" s="830">
        <v>0</v>
      </c>
      <c r="AU15" s="563" t="s">
        <v>474</v>
      </c>
      <c r="AV15" s="830">
        <v>13</v>
      </c>
      <c r="AW15" s="830">
        <v>9</v>
      </c>
      <c r="AX15" s="830">
        <v>4</v>
      </c>
      <c r="AY15" s="830">
        <v>0</v>
      </c>
      <c r="AZ15" s="830">
        <v>0</v>
      </c>
      <c r="BA15" s="830">
        <v>0</v>
      </c>
      <c r="BB15" s="830">
        <v>0</v>
      </c>
      <c r="BC15" s="830">
        <v>0</v>
      </c>
      <c r="BD15" s="830">
        <v>5</v>
      </c>
      <c r="BE15" s="830">
        <v>0</v>
      </c>
      <c r="BF15" s="830">
        <v>0</v>
      </c>
      <c r="BG15" s="830">
        <v>0</v>
      </c>
      <c r="BH15" s="830">
        <v>1</v>
      </c>
      <c r="BI15" s="830">
        <v>0</v>
      </c>
      <c r="BJ15" s="830">
        <v>0</v>
      </c>
      <c r="BK15" s="830">
        <v>0</v>
      </c>
      <c r="BL15" s="563" t="s">
        <v>474</v>
      </c>
      <c r="BM15" s="836">
        <v>0</v>
      </c>
      <c r="BN15" s="830">
        <v>0</v>
      </c>
      <c r="BO15" s="830">
        <v>0</v>
      </c>
      <c r="BP15" s="830">
        <v>0</v>
      </c>
      <c r="BQ15" s="830">
        <v>0</v>
      </c>
      <c r="BR15" s="830">
        <v>0</v>
      </c>
      <c r="BS15" s="830">
        <v>0</v>
      </c>
      <c r="BT15" s="830">
        <v>0</v>
      </c>
      <c r="BU15" s="830">
        <v>7</v>
      </c>
      <c r="BV15" s="830">
        <v>0</v>
      </c>
      <c r="BW15" s="830">
        <v>0</v>
      </c>
      <c r="BX15" s="886">
        <v>0</v>
      </c>
    </row>
    <row r="16" spans="1:86" s="52" customFormat="1" ht="24.95" customHeight="1">
      <c r="A16" s="295" t="s">
        <v>40</v>
      </c>
      <c r="B16" s="830">
        <v>0</v>
      </c>
      <c r="C16" s="830">
        <v>0</v>
      </c>
      <c r="D16" s="830">
        <v>0</v>
      </c>
      <c r="E16" s="830">
        <v>0</v>
      </c>
      <c r="F16" s="830">
        <v>0</v>
      </c>
      <c r="G16" s="830">
        <v>0</v>
      </c>
      <c r="H16" s="830" t="s">
        <v>0</v>
      </c>
      <c r="I16" s="830" t="s">
        <v>0</v>
      </c>
      <c r="J16" s="830" t="s">
        <v>0</v>
      </c>
      <c r="K16" s="830" t="s">
        <v>0</v>
      </c>
      <c r="L16" s="830" t="s">
        <v>0</v>
      </c>
      <c r="M16" s="830" t="s">
        <v>0</v>
      </c>
      <c r="N16" s="830" t="s">
        <v>0</v>
      </c>
      <c r="O16" s="830" t="s">
        <v>0</v>
      </c>
      <c r="P16" s="830" t="s">
        <v>0</v>
      </c>
      <c r="Q16" s="830" t="s">
        <v>0</v>
      </c>
      <c r="R16" s="830">
        <v>0</v>
      </c>
      <c r="S16" s="830">
        <v>0</v>
      </c>
      <c r="T16" s="563" t="s">
        <v>475</v>
      </c>
      <c r="U16" s="830">
        <v>2</v>
      </c>
      <c r="V16" s="830">
        <v>0</v>
      </c>
      <c r="W16" s="830">
        <v>2</v>
      </c>
      <c r="X16" s="830">
        <v>0</v>
      </c>
      <c r="Y16" s="830">
        <v>0</v>
      </c>
      <c r="Z16" s="830">
        <v>0</v>
      </c>
      <c r="AA16" s="830">
        <v>0</v>
      </c>
      <c r="AB16" s="830">
        <v>0</v>
      </c>
      <c r="AC16" s="830">
        <v>0</v>
      </c>
      <c r="AD16" s="830">
        <v>0</v>
      </c>
      <c r="AE16" s="830">
        <v>0</v>
      </c>
      <c r="AF16" s="830">
        <v>0</v>
      </c>
      <c r="AG16" s="830">
        <v>0</v>
      </c>
      <c r="AH16" s="830">
        <v>0</v>
      </c>
      <c r="AI16" s="830">
        <v>0</v>
      </c>
      <c r="AJ16" s="830">
        <v>0</v>
      </c>
      <c r="AK16" s="830">
        <v>0</v>
      </c>
      <c r="AL16" s="830">
        <v>0</v>
      </c>
      <c r="AM16" s="830">
        <v>0</v>
      </c>
      <c r="AN16" s="830">
        <v>0</v>
      </c>
      <c r="AO16" s="830">
        <v>0</v>
      </c>
      <c r="AP16" s="830">
        <v>0</v>
      </c>
      <c r="AQ16" s="830">
        <v>0</v>
      </c>
      <c r="AR16" s="830">
        <v>0</v>
      </c>
      <c r="AS16" s="830">
        <v>2</v>
      </c>
      <c r="AT16" s="830">
        <v>0</v>
      </c>
      <c r="AU16" s="563" t="s">
        <v>475</v>
      </c>
      <c r="AV16" s="830">
        <v>12</v>
      </c>
      <c r="AW16" s="830">
        <v>5</v>
      </c>
      <c r="AX16" s="830">
        <v>7</v>
      </c>
      <c r="AY16" s="830">
        <v>0</v>
      </c>
      <c r="AZ16" s="830">
        <v>0</v>
      </c>
      <c r="BA16" s="830">
        <v>0</v>
      </c>
      <c r="BB16" s="830">
        <v>0</v>
      </c>
      <c r="BC16" s="830">
        <v>0</v>
      </c>
      <c r="BD16" s="830">
        <v>3</v>
      </c>
      <c r="BE16" s="830">
        <v>0</v>
      </c>
      <c r="BF16" s="830">
        <v>0</v>
      </c>
      <c r="BG16" s="830">
        <v>0</v>
      </c>
      <c r="BH16" s="830">
        <v>0</v>
      </c>
      <c r="BI16" s="830">
        <v>0</v>
      </c>
      <c r="BJ16" s="830">
        <v>5</v>
      </c>
      <c r="BK16" s="830">
        <v>0</v>
      </c>
      <c r="BL16" s="563" t="s">
        <v>475</v>
      </c>
      <c r="BM16" s="836">
        <v>0</v>
      </c>
      <c r="BN16" s="830">
        <v>0</v>
      </c>
      <c r="BO16" s="830">
        <v>0</v>
      </c>
      <c r="BP16" s="830">
        <v>0</v>
      </c>
      <c r="BQ16" s="830">
        <v>0</v>
      </c>
      <c r="BR16" s="830">
        <v>0</v>
      </c>
      <c r="BS16" s="830">
        <v>0</v>
      </c>
      <c r="BT16" s="830">
        <v>0</v>
      </c>
      <c r="BU16" s="830">
        <v>4</v>
      </c>
      <c r="BV16" s="830">
        <v>0</v>
      </c>
      <c r="BW16" s="830">
        <v>0</v>
      </c>
      <c r="BX16" s="886">
        <v>0</v>
      </c>
    </row>
    <row r="17" spans="1:86" s="52" customFormat="1" ht="24.95" customHeight="1">
      <c r="A17" s="295" t="s">
        <v>41</v>
      </c>
      <c r="B17" s="830">
        <v>0</v>
      </c>
      <c r="C17" s="830">
        <v>0</v>
      </c>
      <c r="D17" s="830">
        <v>0</v>
      </c>
      <c r="E17" s="830">
        <v>0</v>
      </c>
      <c r="F17" s="830">
        <v>0</v>
      </c>
      <c r="G17" s="830">
        <v>0</v>
      </c>
      <c r="H17" s="830" t="s">
        <v>0</v>
      </c>
      <c r="I17" s="830" t="s">
        <v>0</v>
      </c>
      <c r="J17" s="830" t="s">
        <v>0</v>
      </c>
      <c r="K17" s="830" t="s">
        <v>0</v>
      </c>
      <c r="L17" s="830" t="s">
        <v>0</v>
      </c>
      <c r="M17" s="830" t="s">
        <v>0</v>
      </c>
      <c r="N17" s="830" t="s">
        <v>0</v>
      </c>
      <c r="O17" s="830" t="s">
        <v>0</v>
      </c>
      <c r="P17" s="830" t="s">
        <v>0</v>
      </c>
      <c r="Q17" s="830" t="s">
        <v>0</v>
      </c>
      <c r="R17" s="830">
        <v>0</v>
      </c>
      <c r="S17" s="830">
        <v>0</v>
      </c>
      <c r="T17" s="563" t="s">
        <v>476</v>
      </c>
      <c r="U17" s="830">
        <v>4</v>
      </c>
      <c r="V17" s="830">
        <v>2</v>
      </c>
      <c r="W17" s="830">
        <v>2</v>
      </c>
      <c r="X17" s="830">
        <v>0</v>
      </c>
      <c r="Y17" s="830">
        <v>0</v>
      </c>
      <c r="Z17" s="830">
        <v>0</v>
      </c>
      <c r="AA17" s="830">
        <v>0</v>
      </c>
      <c r="AB17" s="830">
        <v>0</v>
      </c>
      <c r="AC17" s="830">
        <v>0</v>
      </c>
      <c r="AD17" s="830">
        <v>0</v>
      </c>
      <c r="AE17" s="830">
        <v>0</v>
      </c>
      <c r="AF17" s="830">
        <v>0</v>
      </c>
      <c r="AG17" s="830">
        <v>0</v>
      </c>
      <c r="AH17" s="830">
        <v>0</v>
      </c>
      <c r="AI17" s="830">
        <v>1</v>
      </c>
      <c r="AJ17" s="830">
        <v>0</v>
      </c>
      <c r="AK17" s="830">
        <v>0</v>
      </c>
      <c r="AL17" s="830">
        <v>0</v>
      </c>
      <c r="AM17" s="830">
        <v>0</v>
      </c>
      <c r="AN17" s="830">
        <v>0</v>
      </c>
      <c r="AO17" s="830">
        <v>0</v>
      </c>
      <c r="AP17" s="830">
        <v>0</v>
      </c>
      <c r="AQ17" s="830">
        <v>0</v>
      </c>
      <c r="AR17" s="830">
        <v>0</v>
      </c>
      <c r="AS17" s="830">
        <v>3</v>
      </c>
      <c r="AT17" s="830">
        <v>0</v>
      </c>
      <c r="AU17" s="563" t="s">
        <v>476</v>
      </c>
      <c r="AV17" s="830">
        <v>25</v>
      </c>
      <c r="AW17" s="830">
        <v>12</v>
      </c>
      <c r="AX17" s="830">
        <v>13</v>
      </c>
      <c r="AY17" s="830">
        <v>0</v>
      </c>
      <c r="AZ17" s="830">
        <v>0</v>
      </c>
      <c r="BA17" s="830">
        <v>0</v>
      </c>
      <c r="BB17" s="830">
        <v>0</v>
      </c>
      <c r="BC17" s="830">
        <v>0</v>
      </c>
      <c r="BD17" s="830">
        <v>10</v>
      </c>
      <c r="BE17" s="830">
        <v>0</v>
      </c>
      <c r="BF17" s="830">
        <v>0</v>
      </c>
      <c r="BG17" s="830">
        <v>0</v>
      </c>
      <c r="BH17" s="830">
        <v>1</v>
      </c>
      <c r="BI17" s="830">
        <v>0</v>
      </c>
      <c r="BJ17" s="830">
        <v>7</v>
      </c>
      <c r="BK17" s="830">
        <v>0</v>
      </c>
      <c r="BL17" s="563" t="s">
        <v>476</v>
      </c>
      <c r="BM17" s="836">
        <v>0</v>
      </c>
      <c r="BN17" s="830">
        <v>0</v>
      </c>
      <c r="BO17" s="830">
        <v>0</v>
      </c>
      <c r="BP17" s="830">
        <v>0</v>
      </c>
      <c r="BQ17" s="830">
        <v>1</v>
      </c>
      <c r="BR17" s="830">
        <v>0</v>
      </c>
      <c r="BS17" s="830">
        <v>0</v>
      </c>
      <c r="BT17" s="830">
        <v>0</v>
      </c>
      <c r="BU17" s="830">
        <v>6</v>
      </c>
      <c r="BV17" s="830">
        <v>0</v>
      </c>
      <c r="BW17" s="830">
        <v>0</v>
      </c>
      <c r="BX17" s="886">
        <v>0</v>
      </c>
    </row>
    <row r="18" spans="1:86" s="52" customFormat="1" ht="24.95" customHeight="1">
      <c r="A18" s="295" t="s">
        <v>42</v>
      </c>
      <c r="B18" s="830">
        <v>1</v>
      </c>
      <c r="C18" s="830">
        <v>0</v>
      </c>
      <c r="D18" s="830">
        <v>1</v>
      </c>
      <c r="E18" s="830">
        <v>0</v>
      </c>
      <c r="F18" s="830">
        <v>0</v>
      </c>
      <c r="G18" s="830">
        <v>0</v>
      </c>
      <c r="H18" s="830" t="s">
        <v>0</v>
      </c>
      <c r="I18" s="830" t="s">
        <v>0</v>
      </c>
      <c r="J18" s="830" t="s">
        <v>0</v>
      </c>
      <c r="K18" s="830" t="s">
        <v>0</v>
      </c>
      <c r="L18" s="830" t="s">
        <v>0</v>
      </c>
      <c r="M18" s="830" t="s">
        <v>0</v>
      </c>
      <c r="N18" s="830" t="s">
        <v>0</v>
      </c>
      <c r="O18" s="830" t="s">
        <v>0</v>
      </c>
      <c r="P18" s="830" t="s">
        <v>0</v>
      </c>
      <c r="Q18" s="830" t="s">
        <v>0</v>
      </c>
      <c r="R18" s="830">
        <v>1</v>
      </c>
      <c r="S18" s="830">
        <v>0</v>
      </c>
      <c r="T18" s="563" t="s">
        <v>477</v>
      </c>
      <c r="U18" s="830">
        <v>0</v>
      </c>
      <c r="V18" s="830">
        <v>0</v>
      </c>
      <c r="W18" s="830">
        <v>0</v>
      </c>
      <c r="X18" s="830">
        <v>0</v>
      </c>
      <c r="Y18" s="830">
        <v>0</v>
      </c>
      <c r="Z18" s="830">
        <v>0</v>
      </c>
      <c r="AA18" s="830">
        <v>0</v>
      </c>
      <c r="AB18" s="830">
        <v>0</v>
      </c>
      <c r="AC18" s="830">
        <v>0</v>
      </c>
      <c r="AD18" s="830">
        <v>0</v>
      </c>
      <c r="AE18" s="830">
        <v>0</v>
      </c>
      <c r="AF18" s="830">
        <v>0</v>
      </c>
      <c r="AG18" s="830">
        <v>0</v>
      </c>
      <c r="AH18" s="830">
        <v>0</v>
      </c>
      <c r="AI18" s="830">
        <v>0</v>
      </c>
      <c r="AJ18" s="830">
        <v>0</v>
      </c>
      <c r="AK18" s="830">
        <v>0</v>
      </c>
      <c r="AL18" s="830">
        <v>0</v>
      </c>
      <c r="AM18" s="830">
        <v>0</v>
      </c>
      <c r="AN18" s="830">
        <v>0</v>
      </c>
      <c r="AO18" s="830">
        <v>0</v>
      </c>
      <c r="AP18" s="830">
        <v>0</v>
      </c>
      <c r="AQ18" s="830">
        <v>0</v>
      </c>
      <c r="AR18" s="830">
        <v>0</v>
      </c>
      <c r="AS18" s="830">
        <v>0</v>
      </c>
      <c r="AT18" s="830">
        <v>0</v>
      </c>
      <c r="AU18" s="563" t="s">
        <v>477</v>
      </c>
      <c r="AV18" s="830">
        <v>8</v>
      </c>
      <c r="AW18" s="830">
        <v>4</v>
      </c>
      <c r="AX18" s="830">
        <v>4</v>
      </c>
      <c r="AY18" s="830">
        <v>0</v>
      </c>
      <c r="AZ18" s="830">
        <v>0</v>
      </c>
      <c r="BA18" s="830">
        <v>0</v>
      </c>
      <c r="BB18" s="830">
        <v>0</v>
      </c>
      <c r="BC18" s="830">
        <v>0</v>
      </c>
      <c r="BD18" s="830">
        <v>3</v>
      </c>
      <c r="BE18" s="830">
        <v>0</v>
      </c>
      <c r="BF18" s="830">
        <v>0</v>
      </c>
      <c r="BG18" s="830">
        <v>0</v>
      </c>
      <c r="BH18" s="830">
        <v>0</v>
      </c>
      <c r="BI18" s="830">
        <v>0</v>
      </c>
      <c r="BJ18" s="830">
        <v>4</v>
      </c>
      <c r="BK18" s="830">
        <v>0</v>
      </c>
      <c r="BL18" s="563" t="s">
        <v>477</v>
      </c>
      <c r="BM18" s="836">
        <v>0</v>
      </c>
      <c r="BN18" s="830">
        <v>0</v>
      </c>
      <c r="BO18" s="830">
        <v>0</v>
      </c>
      <c r="BP18" s="830">
        <v>0</v>
      </c>
      <c r="BQ18" s="830">
        <v>0</v>
      </c>
      <c r="BR18" s="830">
        <v>0</v>
      </c>
      <c r="BS18" s="830">
        <v>0</v>
      </c>
      <c r="BT18" s="830">
        <v>0</v>
      </c>
      <c r="BU18" s="830">
        <v>1</v>
      </c>
      <c r="BV18" s="830">
        <v>0</v>
      </c>
      <c r="BW18" s="830">
        <v>0</v>
      </c>
      <c r="BX18" s="886">
        <v>0</v>
      </c>
    </row>
    <row r="19" spans="1:86" s="52" customFormat="1" ht="24.95" customHeight="1">
      <c r="A19" s="295" t="s">
        <v>43</v>
      </c>
      <c r="B19" s="830">
        <v>0</v>
      </c>
      <c r="C19" s="830">
        <v>0</v>
      </c>
      <c r="D19" s="830">
        <v>0</v>
      </c>
      <c r="E19" s="830">
        <v>0</v>
      </c>
      <c r="F19" s="830">
        <v>0</v>
      </c>
      <c r="G19" s="830">
        <v>0</v>
      </c>
      <c r="H19" s="830" t="s">
        <v>0</v>
      </c>
      <c r="I19" s="830" t="s">
        <v>0</v>
      </c>
      <c r="J19" s="830" t="s">
        <v>0</v>
      </c>
      <c r="K19" s="830" t="s">
        <v>0</v>
      </c>
      <c r="L19" s="830" t="s">
        <v>0</v>
      </c>
      <c r="M19" s="830" t="s">
        <v>0</v>
      </c>
      <c r="N19" s="830" t="s">
        <v>0</v>
      </c>
      <c r="O19" s="830" t="s">
        <v>0</v>
      </c>
      <c r="P19" s="830" t="s">
        <v>0</v>
      </c>
      <c r="Q19" s="830" t="s">
        <v>0</v>
      </c>
      <c r="R19" s="830">
        <v>0</v>
      </c>
      <c r="S19" s="830">
        <v>0</v>
      </c>
      <c r="T19" s="563" t="s">
        <v>478</v>
      </c>
      <c r="U19" s="830">
        <v>1</v>
      </c>
      <c r="V19" s="830">
        <v>0</v>
      </c>
      <c r="W19" s="830">
        <v>1</v>
      </c>
      <c r="X19" s="830">
        <v>0</v>
      </c>
      <c r="Y19" s="830">
        <v>0</v>
      </c>
      <c r="Z19" s="830">
        <v>0</v>
      </c>
      <c r="AA19" s="830">
        <v>0</v>
      </c>
      <c r="AB19" s="830">
        <v>0</v>
      </c>
      <c r="AC19" s="828">
        <v>1</v>
      </c>
      <c r="AD19" s="830">
        <v>0</v>
      </c>
      <c r="AE19" s="830">
        <v>0</v>
      </c>
      <c r="AF19" s="830">
        <v>0</v>
      </c>
      <c r="AG19" s="830">
        <v>0</v>
      </c>
      <c r="AH19" s="830">
        <v>0</v>
      </c>
      <c r="AI19" s="830">
        <v>0</v>
      </c>
      <c r="AJ19" s="830">
        <v>0</v>
      </c>
      <c r="AK19" s="830">
        <v>0</v>
      </c>
      <c r="AL19" s="830">
        <v>0</v>
      </c>
      <c r="AM19" s="830">
        <v>0</v>
      </c>
      <c r="AN19" s="830">
        <v>0</v>
      </c>
      <c r="AO19" s="830">
        <v>0</v>
      </c>
      <c r="AP19" s="830">
        <v>0</v>
      </c>
      <c r="AQ19" s="830">
        <v>0</v>
      </c>
      <c r="AR19" s="830">
        <v>0</v>
      </c>
      <c r="AS19" s="830">
        <v>0</v>
      </c>
      <c r="AT19" s="830">
        <v>0</v>
      </c>
      <c r="AU19" s="563" t="s">
        <v>478</v>
      </c>
      <c r="AV19" s="830">
        <v>7</v>
      </c>
      <c r="AW19" s="830">
        <v>5</v>
      </c>
      <c r="AX19" s="830">
        <v>2</v>
      </c>
      <c r="AY19" s="830">
        <v>0</v>
      </c>
      <c r="AZ19" s="830">
        <v>0</v>
      </c>
      <c r="BA19" s="830">
        <v>0</v>
      </c>
      <c r="BB19" s="830">
        <v>0</v>
      </c>
      <c r="BC19" s="830">
        <v>0</v>
      </c>
      <c r="BD19" s="830">
        <v>3</v>
      </c>
      <c r="BE19" s="830">
        <v>0</v>
      </c>
      <c r="BF19" s="830">
        <v>0</v>
      </c>
      <c r="BG19" s="830">
        <v>0</v>
      </c>
      <c r="BH19" s="830">
        <v>0</v>
      </c>
      <c r="BI19" s="830">
        <v>0</v>
      </c>
      <c r="BJ19" s="830">
        <v>2</v>
      </c>
      <c r="BK19" s="830">
        <v>0</v>
      </c>
      <c r="BL19" s="563" t="s">
        <v>478</v>
      </c>
      <c r="BM19" s="836">
        <v>0</v>
      </c>
      <c r="BN19" s="830">
        <v>0</v>
      </c>
      <c r="BO19" s="830">
        <v>0</v>
      </c>
      <c r="BP19" s="830">
        <v>0</v>
      </c>
      <c r="BQ19" s="830">
        <v>0</v>
      </c>
      <c r="BR19" s="830">
        <v>0</v>
      </c>
      <c r="BS19" s="830">
        <v>0</v>
      </c>
      <c r="BT19" s="830">
        <v>0</v>
      </c>
      <c r="BU19" s="830">
        <v>2</v>
      </c>
      <c r="BV19" s="830">
        <v>0</v>
      </c>
      <c r="BW19" s="830">
        <v>0</v>
      </c>
      <c r="BX19" s="886">
        <v>0</v>
      </c>
    </row>
    <row r="20" spans="1:86" s="52" customFormat="1" ht="24.95" customHeight="1">
      <c r="A20" s="295" t="s">
        <v>44</v>
      </c>
      <c r="B20" s="830">
        <v>0</v>
      </c>
      <c r="C20" s="830">
        <v>0</v>
      </c>
      <c r="D20" s="830">
        <v>0</v>
      </c>
      <c r="E20" s="830">
        <v>0</v>
      </c>
      <c r="F20" s="830">
        <v>0</v>
      </c>
      <c r="G20" s="830">
        <v>0</v>
      </c>
      <c r="H20" s="830" t="s">
        <v>0</v>
      </c>
      <c r="I20" s="830" t="s">
        <v>0</v>
      </c>
      <c r="J20" s="830" t="s">
        <v>0</v>
      </c>
      <c r="K20" s="830" t="s">
        <v>0</v>
      </c>
      <c r="L20" s="830" t="s">
        <v>0</v>
      </c>
      <c r="M20" s="830" t="s">
        <v>0</v>
      </c>
      <c r="N20" s="830" t="s">
        <v>0</v>
      </c>
      <c r="O20" s="830" t="s">
        <v>0</v>
      </c>
      <c r="P20" s="830" t="s">
        <v>0</v>
      </c>
      <c r="Q20" s="830" t="s">
        <v>0</v>
      </c>
      <c r="R20" s="830">
        <v>0</v>
      </c>
      <c r="S20" s="830">
        <v>0</v>
      </c>
      <c r="T20" s="563" t="s">
        <v>479</v>
      </c>
      <c r="U20" s="830">
        <v>4</v>
      </c>
      <c r="V20" s="830">
        <v>3</v>
      </c>
      <c r="W20" s="830">
        <v>1</v>
      </c>
      <c r="X20" s="830">
        <v>0</v>
      </c>
      <c r="Y20" s="830">
        <v>0</v>
      </c>
      <c r="Z20" s="830">
        <v>0</v>
      </c>
      <c r="AA20" s="830">
        <v>0</v>
      </c>
      <c r="AB20" s="830">
        <v>0</v>
      </c>
      <c r="AC20" s="830">
        <v>0</v>
      </c>
      <c r="AD20" s="830">
        <v>0</v>
      </c>
      <c r="AE20" s="830">
        <v>0</v>
      </c>
      <c r="AF20" s="830">
        <v>0</v>
      </c>
      <c r="AG20" s="830">
        <v>0</v>
      </c>
      <c r="AH20" s="830">
        <v>0</v>
      </c>
      <c r="AI20" s="830">
        <v>3</v>
      </c>
      <c r="AJ20" s="830">
        <v>0</v>
      </c>
      <c r="AK20" s="830">
        <v>0</v>
      </c>
      <c r="AL20" s="830">
        <v>0</v>
      </c>
      <c r="AM20" s="830">
        <v>0</v>
      </c>
      <c r="AN20" s="830">
        <v>0</v>
      </c>
      <c r="AO20" s="830">
        <v>0</v>
      </c>
      <c r="AP20" s="830">
        <v>0</v>
      </c>
      <c r="AQ20" s="830">
        <v>0</v>
      </c>
      <c r="AR20" s="830">
        <v>0</v>
      </c>
      <c r="AS20" s="830">
        <v>1</v>
      </c>
      <c r="AT20" s="830">
        <v>0</v>
      </c>
      <c r="AU20" s="563" t="s">
        <v>479</v>
      </c>
      <c r="AV20" s="830">
        <v>8</v>
      </c>
      <c r="AW20" s="830">
        <v>3</v>
      </c>
      <c r="AX20" s="830">
        <v>5</v>
      </c>
      <c r="AY20" s="830">
        <v>0</v>
      </c>
      <c r="AZ20" s="830">
        <v>0</v>
      </c>
      <c r="BA20" s="830">
        <v>0</v>
      </c>
      <c r="BB20" s="830">
        <v>0</v>
      </c>
      <c r="BC20" s="830">
        <v>0</v>
      </c>
      <c r="BD20" s="830">
        <v>6</v>
      </c>
      <c r="BE20" s="830">
        <v>0</v>
      </c>
      <c r="BF20" s="830">
        <v>0</v>
      </c>
      <c r="BG20" s="830">
        <v>0</v>
      </c>
      <c r="BH20" s="830">
        <v>1</v>
      </c>
      <c r="BI20" s="830">
        <v>0</v>
      </c>
      <c r="BJ20" s="830">
        <v>1</v>
      </c>
      <c r="BK20" s="830">
        <v>0</v>
      </c>
      <c r="BL20" s="563" t="s">
        <v>479</v>
      </c>
      <c r="BM20" s="836">
        <v>0</v>
      </c>
      <c r="BN20" s="830">
        <v>0</v>
      </c>
      <c r="BO20" s="830">
        <v>0</v>
      </c>
      <c r="BP20" s="830">
        <v>0</v>
      </c>
      <c r="BQ20" s="830">
        <v>0</v>
      </c>
      <c r="BR20" s="830">
        <v>0</v>
      </c>
      <c r="BS20" s="830">
        <v>0</v>
      </c>
      <c r="BT20" s="830">
        <v>0</v>
      </c>
      <c r="BU20" s="830">
        <v>0</v>
      </c>
      <c r="BV20" s="830">
        <v>0</v>
      </c>
      <c r="BW20" s="830">
        <v>0</v>
      </c>
      <c r="BX20" s="886">
        <v>0</v>
      </c>
    </row>
    <row r="21" spans="1:86" s="52" customFormat="1" ht="24.95" customHeight="1">
      <c r="A21" s="295" t="s">
        <v>45</v>
      </c>
      <c r="B21" s="830">
        <v>0</v>
      </c>
      <c r="C21" s="830">
        <v>0</v>
      </c>
      <c r="D21" s="830">
        <v>0</v>
      </c>
      <c r="E21" s="830">
        <v>0</v>
      </c>
      <c r="F21" s="830">
        <v>0</v>
      </c>
      <c r="G21" s="830">
        <v>0</v>
      </c>
      <c r="H21" s="830" t="s">
        <v>0</v>
      </c>
      <c r="I21" s="830" t="s">
        <v>0</v>
      </c>
      <c r="J21" s="830" t="s">
        <v>0</v>
      </c>
      <c r="K21" s="830" t="s">
        <v>0</v>
      </c>
      <c r="L21" s="830" t="s">
        <v>0</v>
      </c>
      <c r="M21" s="830" t="s">
        <v>0</v>
      </c>
      <c r="N21" s="830" t="s">
        <v>0</v>
      </c>
      <c r="O21" s="830" t="s">
        <v>0</v>
      </c>
      <c r="P21" s="830" t="s">
        <v>0</v>
      </c>
      <c r="Q21" s="830" t="s">
        <v>0</v>
      </c>
      <c r="R21" s="830">
        <v>0</v>
      </c>
      <c r="S21" s="830">
        <v>0</v>
      </c>
      <c r="T21" s="563" t="s">
        <v>480</v>
      </c>
      <c r="U21" s="830">
        <v>2</v>
      </c>
      <c r="V21" s="830">
        <v>2</v>
      </c>
      <c r="W21" s="830">
        <v>0</v>
      </c>
      <c r="X21" s="830">
        <v>0</v>
      </c>
      <c r="Y21" s="830">
        <v>0</v>
      </c>
      <c r="Z21" s="830">
        <v>0</v>
      </c>
      <c r="AA21" s="830">
        <v>0</v>
      </c>
      <c r="AB21" s="830">
        <v>0</v>
      </c>
      <c r="AC21" s="830">
        <v>0</v>
      </c>
      <c r="AD21" s="830">
        <v>0</v>
      </c>
      <c r="AE21" s="830">
        <v>0</v>
      </c>
      <c r="AF21" s="830">
        <v>0</v>
      </c>
      <c r="AG21" s="830">
        <v>0</v>
      </c>
      <c r="AH21" s="830">
        <v>0</v>
      </c>
      <c r="AI21" s="830">
        <v>1</v>
      </c>
      <c r="AJ21" s="830">
        <v>0</v>
      </c>
      <c r="AK21" s="830">
        <v>0</v>
      </c>
      <c r="AL21" s="830">
        <v>0</v>
      </c>
      <c r="AM21" s="830">
        <v>0</v>
      </c>
      <c r="AN21" s="830">
        <v>0</v>
      </c>
      <c r="AO21" s="830">
        <v>0</v>
      </c>
      <c r="AP21" s="830">
        <v>0</v>
      </c>
      <c r="AQ21" s="830">
        <v>0</v>
      </c>
      <c r="AR21" s="830">
        <v>0</v>
      </c>
      <c r="AS21" s="830">
        <v>1</v>
      </c>
      <c r="AT21" s="830">
        <v>0</v>
      </c>
      <c r="AU21" s="563" t="s">
        <v>480</v>
      </c>
      <c r="AV21" s="830">
        <v>10</v>
      </c>
      <c r="AW21" s="830">
        <v>5</v>
      </c>
      <c r="AX21" s="830">
        <v>5</v>
      </c>
      <c r="AY21" s="830">
        <v>0</v>
      </c>
      <c r="AZ21" s="830">
        <v>0</v>
      </c>
      <c r="BA21" s="830">
        <v>0</v>
      </c>
      <c r="BB21" s="830">
        <v>0</v>
      </c>
      <c r="BC21" s="830">
        <v>0</v>
      </c>
      <c r="BD21" s="830">
        <v>5</v>
      </c>
      <c r="BE21" s="830">
        <v>0</v>
      </c>
      <c r="BF21" s="830">
        <v>0</v>
      </c>
      <c r="BG21" s="830">
        <v>0</v>
      </c>
      <c r="BH21" s="830">
        <v>0</v>
      </c>
      <c r="BI21" s="830">
        <v>0</v>
      </c>
      <c r="BJ21" s="830">
        <v>0</v>
      </c>
      <c r="BK21" s="830">
        <v>0</v>
      </c>
      <c r="BL21" s="563" t="s">
        <v>480</v>
      </c>
      <c r="BM21" s="836">
        <v>1</v>
      </c>
      <c r="BN21" s="830">
        <v>0</v>
      </c>
      <c r="BO21" s="830">
        <v>0</v>
      </c>
      <c r="BP21" s="830">
        <v>0</v>
      </c>
      <c r="BQ21" s="830">
        <v>0</v>
      </c>
      <c r="BR21" s="830">
        <v>0</v>
      </c>
      <c r="BS21" s="830">
        <v>0</v>
      </c>
      <c r="BT21" s="830">
        <v>0</v>
      </c>
      <c r="BU21" s="830">
        <v>4</v>
      </c>
      <c r="BV21" s="830">
        <v>0</v>
      </c>
      <c r="BW21" s="830">
        <v>0</v>
      </c>
      <c r="BX21" s="886">
        <v>0</v>
      </c>
    </row>
    <row r="22" spans="1:86" s="52" customFormat="1" ht="24.95" customHeight="1">
      <c r="A22" s="295" t="s">
        <v>46</v>
      </c>
      <c r="B22" s="836">
        <v>0</v>
      </c>
      <c r="C22" s="830">
        <v>0</v>
      </c>
      <c r="D22" s="830">
        <v>0</v>
      </c>
      <c r="E22" s="830">
        <v>0</v>
      </c>
      <c r="F22" s="830">
        <v>0</v>
      </c>
      <c r="G22" s="830">
        <v>0</v>
      </c>
      <c r="H22" s="830" t="s">
        <v>0</v>
      </c>
      <c r="I22" s="830" t="s">
        <v>0</v>
      </c>
      <c r="J22" s="830" t="s">
        <v>0</v>
      </c>
      <c r="K22" s="830" t="s">
        <v>0</v>
      </c>
      <c r="L22" s="830" t="s">
        <v>0</v>
      </c>
      <c r="M22" s="830" t="s">
        <v>0</v>
      </c>
      <c r="N22" s="830" t="s">
        <v>0</v>
      </c>
      <c r="O22" s="830" t="s">
        <v>0</v>
      </c>
      <c r="P22" s="830" t="s">
        <v>0</v>
      </c>
      <c r="Q22" s="830" t="s">
        <v>0</v>
      </c>
      <c r="R22" s="830">
        <v>0</v>
      </c>
      <c r="S22" s="830">
        <v>0</v>
      </c>
      <c r="T22" s="563" t="s">
        <v>481</v>
      </c>
      <c r="U22" s="830">
        <v>0</v>
      </c>
      <c r="V22" s="830">
        <v>0</v>
      </c>
      <c r="W22" s="830">
        <v>0</v>
      </c>
      <c r="X22" s="830">
        <v>0</v>
      </c>
      <c r="Y22" s="830">
        <v>0</v>
      </c>
      <c r="Z22" s="830">
        <v>0</v>
      </c>
      <c r="AA22" s="830">
        <v>0</v>
      </c>
      <c r="AB22" s="830">
        <v>0</v>
      </c>
      <c r="AC22" s="830">
        <v>0</v>
      </c>
      <c r="AD22" s="830">
        <v>0</v>
      </c>
      <c r="AE22" s="830">
        <v>0</v>
      </c>
      <c r="AF22" s="830">
        <v>0</v>
      </c>
      <c r="AG22" s="830">
        <v>0</v>
      </c>
      <c r="AH22" s="830">
        <v>0</v>
      </c>
      <c r="AI22" s="830">
        <v>0</v>
      </c>
      <c r="AJ22" s="830">
        <v>0</v>
      </c>
      <c r="AK22" s="830">
        <v>0</v>
      </c>
      <c r="AL22" s="830">
        <v>0</v>
      </c>
      <c r="AM22" s="830">
        <v>0</v>
      </c>
      <c r="AN22" s="830">
        <v>0</v>
      </c>
      <c r="AO22" s="830">
        <v>0</v>
      </c>
      <c r="AP22" s="830">
        <v>0</v>
      </c>
      <c r="AQ22" s="830">
        <v>0</v>
      </c>
      <c r="AR22" s="830">
        <v>0</v>
      </c>
      <c r="AS22" s="830">
        <v>0</v>
      </c>
      <c r="AT22" s="830">
        <v>0</v>
      </c>
      <c r="AU22" s="563" t="s">
        <v>481</v>
      </c>
      <c r="AV22" s="830">
        <v>6</v>
      </c>
      <c r="AW22" s="830">
        <v>3</v>
      </c>
      <c r="AX22" s="830">
        <v>3</v>
      </c>
      <c r="AY22" s="830">
        <v>0</v>
      </c>
      <c r="AZ22" s="830">
        <v>0</v>
      </c>
      <c r="BA22" s="830">
        <v>0</v>
      </c>
      <c r="BB22" s="830">
        <v>0</v>
      </c>
      <c r="BC22" s="830">
        <v>0</v>
      </c>
      <c r="BD22" s="830">
        <v>2</v>
      </c>
      <c r="BE22" s="830">
        <v>0</v>
      </c>
      <c r="BF22" s="830">
        <v>0</v>
      </c>
      <c r="BG22" s="830">
        <v>0</v>
      </c>
      <c r="BH22" s="830">
        <v>1</v>
      </c>
      <c r="BI22" s="830">
        <v>0</v>
      </c>
      <c r="BJ22" s="830">
        <v>3</v>
      </c>
      <c r="BK22" s="830">
        <v>0</v>
      </c>
      <c r="BL22" s="563" t="s">
        <v>481</v>
      </c>
      <c r="BM22" s="836">
        <v>0</v>
      </c>
      <c r="BN22" s="830">
        <v>0</v>
      </c>
      <c r="BO22" s="830">
        <v>0</v>
      </c>
      <c r="BP22" s="830">
        <v>0</v>
      </c>
      <c r="BQ22" s="830">
        <v>0</v>
      </c>
      <c r="BR22" s="830">
        <v>0</v>
      </c>
      <c r="BS22" s="830">
        <v>0</v>
      </c>
      <c r="BT22" s="830">
        <v>0</v>
      </c>
      <c r="BU22" s="830">
        <v>0</v>
      </c>
      <c r="BV22" s="830">
        <v>0</v>
      </c>
      <c r="BW22" s="830">
        <v>0</v>
      </c>
      <c r="BX22" s="886">
        <v>0</v>
      </c>
    </row>
    <row r="23" spans="1:86" s="52" customFormat="1" ht="24.95" customHeight="1" thickBot="1">
      <c r="A23" s="304" t="s">
        <v>47</v>
      </c>
      <c r="B23" s="835">
        <v>0</v>
      </c>
      <c r="C23" s="827">
        <v>0</v>
      </c>
      <c r="D23" s="827">
        <v>0</v>
      </c>
      <c r="E23" s="827">
        <v>0</v>
      </c>
      <c r="F23" s="827">
        <v>0</v>
      </c>
      <c r="G23" s="827">
        <v>0</v>
      </c>
      <c r="H23" s="827" t="s">
        <v>0</v>
      </c>
      <c r="I23" s="827" t="s">
        <v>0</v>
      </c>
      <c r="J23" s="827" t="s">
        <v>0</v>
      </c>
      <c r="K23" s="827" t="s">
        <v>0</v>
      </c>
      <c r="L23" s="827" t="s">
        <v>0</v>
      </c>
      <c r="M23" s="827" t="s">
        <v>0</v>
      </c>
      <c r="N23" s="827" t="s">
        <v>0</v>
      </c>
      <c r="O23" s="827" t="s">
        <v>0</v>
      </c>
      <c r="P23" s="827" t="s">
        <v>0</v>
      </c>
      <c r="Q23" s="827" t="s">
        <v>0</v>
      </c>
      <c r="R23" s="827">
        <v>0</v>
      </c>
      <c r="S23" s="827">
        <v>0</v>
      </c>
      <c r="T23" s="564" t="s">
        <v>482</v>
      </c>
      <c r="U23" s="827">
        <v>1</v>
      </c>
      <c r="V23" s="827">
        <v>0</v>
      </c>
      <c r="W23" s="827">
        <v>1</v>
      </c>
      <c r="X23" s="827">
        <v>0</v>
      </c>
      <c r="Y23" s="827">
        <v>0</v>
      </c>
      <c r="Z23" s="827">
        <v>0</v>
      </c>
      <c r="AA23" s="827">
        <v>0</v>
      </c>
      <c r="AB23" s="827">
        <v>0</v>
      </c>
      <c r="AC23" s="827">
        <v>0</v>
      </c>
      <c r="AD23" s="827">
        <v>0</v>
      </c>
      <c r="AE23" s="827">
        <v>0</v>
      </c>
      <c r="AF23" s="827">
        <v>0</v>
      </c>
      <c r="AG23" s="827">
        <v>0</v>
      </c>
      <c r="AH23" s="827">
        <v>0</v>
      </c>
      <c r="AI23" s="827">
        <v>1</v>
      </c>
      <c r="AJ23" s="827">
        <v>0</v>
      </c>
      <c r="AK23" s="827">
        <v>0</v>
      </c>
      <c r="AL23" s="827">
        <v>0</v>
      </c>
      <c r="AM23" s="827">
        <v>0</v>
      </c>
      <c r="AN23" s="827">
        <v>0</v>
      </c>
      <c r="AO23" s="827">
        <v>0</v>
      </c>
      <c r="AP23" s="827">
        <v>0</v>
      </c>
      <c r="AQ23" s="827">
        <v>0</v>
      </c>
      <c r="AR23" s="827">
        <v>0</v>
      </c>
      <c r="AS23" s="827">
        <v>0</v>
      </c>
      <c r="AT23" s="827">
        <v>0</v>
      </c>
      <c r="AU23" s="564" t="s">
        <v>482</v>
      </c>
      <c r="AV23" s="827">
        <v>1</v>
      </c>
      <c r="AW23" s="827">
        <v>0</v>
      </c>
      <c r="AX23" s="827">
        <v>1</v>
      </c>
      <c r="AY23" s="827">
        <v>0</v>
      </c>
      <c r="AZ23" s="827">
        <v>0</v>
      </c>
      <c r="BA23" s="827">
        <v>0</v>
      </c>
      <c r="BB23" s="827">
        <v>0</v>
      </c>
      <c r="BC23" s="827">
        <v>0</v>
      </c>
      <c r="BD23" s="827">
        <v>1</v>
      </c>
      <c r="BE23" s="827">
        <v>0</v>
      </c>
      <c r="BF23" s="827">
        <v>0</v>
      </c>
      <c r="BG23" s="827">
        <v>0</v>
      </c>
      <c r="BH23" s="827">
        <v>0</v>
      </c>
      <c r="BI23" s="827">
        <v>0</v>
      </c>
      <c r="BJ23" s="827">
        <v>0</v>
      </c>
      <c r="BK23" s="827">
        <v>0</v>
      </c>
      <c r="BL23" s="564" t="s">
        <v>482</v>
      </c>
      <c r="BM23" s="835">
        <v>0</v>
      </c>
      <c r="BN23" s="827">
        <v>0</v>
      </c>
      <c r="BO23" s="837">
        <v>0</v>
      </c>
      <c r="BP23" s="827">
        <v>0</v>
      </c>
      <c r="BQ23" s="827">
        <v>0</v>
      </c>
      <c r="BR23" s="827">
        <v>0</v>
      </c>
      <c r="BS23" s="827">
        <v>0</v>
      </c>
      <c r="BT23" s="827">
        <v>0</v>
      </c>
      <c r="BU23" s="827">
        <v>0</v>
      </c>
      <c r="BV23" s="827">
        <v>0</v>
      </c>
      <c r="BW23" s="827">
        <v>0</v>
      </c>
      <c r="BX23" s="829">
        <v>0</v>
      </c>
    </row>
    <row r="24" spans="1:86" s="168" customFormat="1" ht="18" customHeight="1">
      <c r="A24" s="168" t="s">
        <v>10</v>
      </c>
      <c r="B24" s="538"/>
      <c r="C24" s="538"/>
      <c r="D24" s="538"/>
      <c r="E24" s="538"/>
      <c r="L24" s="390"/>
      <c r="M24" s="390"/>
      <c r="N24" s="170"/>
      <c r="O24" s="171"/>
      <c r="P24" s="172"/>
      <c r="T24" s="168" t="s">
        <v>10</v>
      </c>
      <c r="U24" s="538"/>
      <c r="V24" s="538"/>
      <c r="W24" s="538"/>
      <c r="X24" s="538"/>
      <c r="Y24" s="538"/>
      <c r="Z24" s="538"/>
      <c r="AO24" s="538"/>
      <c r="AP24" s="538"/>
      <c r="AU24" s="168" t="s">
        <v>10</v>
      </c>
      <c r="AV24" s="538"/>
      <c r="AW24" s="538"/>
      <c r="AY24" s="538"/>
      <c r="AZ24" s="538"/>
      <c r="BD24" s="390"/>
      <c r="BE24" s="390"/>
      <c r="BF24" s="170"/>
      <c r="BG24" s="171"/>
      <c r="BH24" s="172"/>
      <c r="BL24" s="168" t="s">
        <v>10</v>
      </c>
      <c r="BY24" s="18"/>
      <c r="BZ24" s="18"/>
      <c r="CA24" s="18"/>
      <c r="CB24" s="18"/>
      <c r="CC24" s="18"/>
      <c r="CD24" s="18"/>
      <c r="CE24" s="18"/>
      <c r="CF24" s="18"/>
      <c r="CG24" s="18"/>
      <c r="CH24" s="18"/>
    </row>
    <row r="25" spans="1:86" s="168" customFormat="1" ht="46.5" customHeight="1">
      <c r="A25" s="1045"/>
      <c r="B25" s="1045"/>
      <c r="C25" s="1045"/>
      <c r="D25" s="1045"/>
      <c r="E25" s="1045"/>
      <c r="F25" s="1045"/>
      <c r="G25" s="1045"/>
      <c r="H25" s="1045"/>
      <c r="I25" s="1045"/>
      <c r="J25" s="1045"/>
      <c r="K25" s="1045"/>
      <c r="L25" s="1045"/>
      <c r="M25" s="1045"/>
      <c r="N25" s="1045"/>
      <c r="O25" s="1045"/>
      <c r="P25" s="1045"/>
      <c r="Q25" s="1045"/>
      <c r="R25" s="1045"/>
      <c r="S25" s="1045"/>
      <c r="T25" s="1044" t="s">
        <v>92</v>
      </c>
      <c r="U25" s="1044"/>
      <c r="V25" s="1044"/>
      <c r="W25" s="1044"/>
      <c r="X25" s="1044"/>
      <c r="Y25" s="1044"/>
      <c r="Z25" s="1044"/>
      <c r="AA25" s="1045"/>
      <c r="AB25" s="1045"/>
      <c r="AC25" s="1045"/>
      <c r="AD25" s="1045"/>
      <c r="AE25" s="1045"/>
      <c r="AF25" s="1045"/>
      <c r="AG25" s="1045"/>
      <c r="AH25" s="1045"/>
      <c r="AI25" s="1045"/>
      <c r="AJ25" s="1045"/>
      <c r="AK25" s="1045"/>
      <c r="AL25" s="1045"/>
      <c r="AM25" s="1045"/>
      <c r="AN25" s="1045"/>
      <c r="AO25" s="1045"/>
      <c r="AP25" s="1045"/>
      <c r="AQ25" s="1045"/>
      <c r="AR25" s="1045"/>
      <c r="AS25" s="1045"/>
      <c r="AT25" s="1045"/>
      <c r="AU25" s="1043"/>
      <c r="AV25" s="1043"/>
      <c r="AW25" s="1043"/>
      <c r="AX25" s="1043"/>
      <c r="AY25" s="1043"/>
      <c r="AZ25" s="1043"/>
      <c r="BA25" s="1043"/>
      <c r="BB25" s="1043"/>
      <c r="BC25" s="1043"/>
      <c r="BD25" s="1043"/>
      <c r="BE25" s="1043"/>
      <c r="BF25" s="1043"/>
      <c r="BG25" s="1043"/>
      <c r="BH25" s="1043"/>
      <c r="BI25" s="1043"/>
      <c r="BJ25" s="1043"/>
      <c r="BK25" s="1043"/>
      <c r="BL25" s="1043"/>
      <c r="BM25" s="1043"/>
      <c r="BN25" s="1043"/>
      <c r="BO25" s="1043"/>
      <c r="BP25" s="1043"/>
      <c r="BQ25" s="1043"/>
      <c r="BR25" s="1043"/>
      <c r="BS25" s="1043"/>
      <c r="BT25" s="1043"/>
      <c r="BW25" s="1042"/>
      <c r="BX25" s="1042"/>
      <c r="BY25" s="18"/>
      <c r="BZ25" s="18"/>
      <c r="CA25" s="18"/>
      <c r="CB25" s="18"/>
      <c r="CC25" s="18"/>
      <c r="CD25" s="18"/>
      <c r="CE25" s="18"/>
      <c r="CF25" s="18"/>
      <c r="CG25" s="18"/>
      <c r="CH25" s="18"/>
    </row>
    <row r="26" spans="1:86" ht="18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4"/>
      <c r="M26" s="175"/>
      <c r="N26" s="175"/>
      <c r="O26" s="175"/>
      <c r="P26" s="175"/>
      <c r="Q26" s="175"/>
      <c r="R26" s="175"/>
      <c r="S26" s="175"/>
      <c r="T26" s="173"/>
      <c r="U26" s="173"/>
      <c r="V26" s="173"/>
      <c r="W26" s="173"/>
      <c r="X26" s="173"/>
      <c r="Y26" s="173"/>
      <c r="Z26" s="173"/>
      <c r="AA26" s="169"/>
      <c r="AB26" s="169"/>
      <c r="AC26" s="176"/>
      <c r="AD26" s="169"/>
      <c r="AE26" s="169"/>
      <c r="AF26" s="169"/>
      <c r="AG26" s="169"/>
      <c r="AH26" s="177"/>
      <c r="AI26" s="178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3"/>
      <c r="AV26" s="173"/>
      <c r="AW26" s="173"/>
      <c r="AX26" s="173"/>
      <c r="AY26" s="173"/>
      <c r="AZ26" s="173"/>
      <c r="BA26" s="173"/>
      <c r="BB26" s="173"/>
      <c r="BC26" s="173"/>
      <c r="BD26" s="174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69"/>
      <c r="BX26" s="169"/>
      <c r="BY26" s="18"/>
      <c r="BZ26" s="18"/>
      <c r="CA26" s="18"/>
      <c r="CB26" s="18"/>
      <c r="CC26" s="18"/>
      <c r="CD26" s="18"/>
      <c r="CE26" s="18"/>
      <c r="CF26" s="18"/>
      <c r="CG26" s="18"/>
      <c r="CH26" s="18"/>
    </row>
    <row r="27" spans="1:86" ht="18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4"/>
      <c r="M27" s="175"/>
      <c r="N27" s="175"/>
      <c r="O27" s="175"/>
      <c r="P27" s="175"/>
      <c r="Q27" s="175"/>
      <c r="R27" s="175"/>
      <c r="S27" s="175"/>
      <c r="T27" s="173"/>
      <c r="U27" s="173"/>
      <c r="V27" s="173"/>
      <c r="W27" s="173"/>
      <c r="X27" s="173"/>
      <c r="Y27" s="173"/>
      <c r="Z27" s="173"/>
      <c r="AA27" s="169"/>
      <c r="AB27" s="169"/>
      <c r="AC27" s="169"/>
      <c r="AD27" s="169"/>
      <c r="AE27" s="169"/>
      <c r="AF27" s="169"/>
      <c r="AG27" s="169"/>
      <c r="AH27" s="177"/>
      <c r="AI27" s="178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3"/>
      <c r="AV27" s="173"/>
      <c r="AW27" s="173"/>
      <c r="AX27" s="173"/>
      <c r="AY27" s="173"/>
      <c r="AZ27" s="173"/>
      <c r="BA27" s="173"/>
      <c r="BB27" s="173"/>
      <c r="BC27" s="173"/>
      <c r="BD27" s="174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69"/>
      <c r="BX27" s="169"/>
      <c r="BY27" s="18"/>
      <c r="BZ27" s="18"/>
      <c r="CA27" s="18"/>
      <c r="CB27" s="18"/>
      <c r="CC27" s="18"/>
      <c r="CD27" s="18"/>
      <c r="CE27" s="18"/>
      <c r="CF27" s="18"/>
      <c r="CG27" s="18"/>
      <c r="CH27" s="18"/>
    </row>
    <row r="28" spans="1:86" ht="18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4"/>
      <c r="M28" s="175"/>
      <c r="N28" s="175"/>
      <c r="O28" s="175"/>
      <c r="P28" s="175"/>
      <c r="Q28" s="175"/>
      <c r="R28" s="175"/>
      <c r="S28" s="175"/>
      <c r="T28" s="173"/>
      <c r="U28" s="173"/>
      <c r="V28" s="173"/>
      <c r="W28" s="173"/>
      <c r="X28" s="173"/>
      <c r="Y28" s="173"/>
      <c r="Z28" s="173"/>
      <c r="AA28" s="169"/>
      <c r="AB28" s="169"/>
      <c r="AC28" s="169"/>
      <c r="AD28" s="169"/>
      <c r="AE28" s="169"/>
      <c r="AF28" s="169"/>
      <c r="AG28" s="169"/>
      <c r="AH28" s="177"/>
      <c r="AI28" s="178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3"/>
      <c r="AV28" s="173"/>
      <c r="AW28" s="173"/>
      <c r="AX28" s="173"/>
      <c r="AY28" s="173"/>
      <c r="AZ28" s="173"/>
      <c r="BA28" s="173"/>
      <c r="BB28" s="173"/>
      <c r="BC28" s="173"/>
      <c r="BD28" s="174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69"/>
      <c r="BX28" s="169"/>
      <c r="BY28" s="18"/>
      <c r="BZ28" s="18"/>
      <c r="CA28" s="18"/>
      <c r="CB28" s="18"/>
      <c r="CC28" s="18"/>
      <c r="CD28" s="18"/>
      <c r="CE28" s="18"/>
      <c r="CF28" s="18"/>
      <c r="CG28" s="18"/>
      <c r="CH28" s="18"/>
    </row>
    <row r="29" spans="1:86" ht="18" customHeight="1">
      <c r="L29" s="180"/>
      <c r="AH29" s="181"/>
      <c r="AI29" s="182"/>
      <c r="BD29" s="180"/>
      <c r="BY29" s="18"/>
      <c r="BZ29" s="18"/>
      <c r="CA29" s="18"/>
      <c r="CB29" s="18"/>
      <c r="CC29" s="18"/>
      <c r="CD29" s="18"/>
      <c r="CE29" s="18"/>
      <c r="CF29" s="18"/>
      <c r="CG29" s="18"/>
      <c r="CH29" s="18"/>
    </row>
    <row r="30" spans="1:86" ht="18" customHeight="1">
      <c r="L30" s="180"/>
      <c r="AH30" s="181"/>
      <c r="AI30" s="182"/>
      <c r="BD30" s="180"/>
      <c r="BY30" s="18"/>
      <c r="BZ30" s="18"/>
      <c r="CA30" s="18"/>
      <c r="CB30" s="18"/>
      <c r="CC30" s="18"/>
      <c r="CD30" s="18"/>
      <c r="CE30" s="18"/>
      <c r="CF30" s="18"/>
      <c r="CG30" s="18"/>
      <c r="CH30" s="18"/>
    </row>
    <row r="31" spans="1:86" ht="18" customHeight="1">
      <c r="L31" s="180"/>
      <c r="AH31" s="181"/>
      <c r="AI31" s="182"/>
      <c r="BD31" s="180"/>
      <c r="BY31" s="18"/>
      <c r="BZ31" s="18"/>
      <c r="CA31" s="18"/>
      <c r="CB31" s="18"/>
      <c r="CC31" s="18"/>
      <c r="CD31" s="18"/>
      <c r="CE31" s="18"/>
      <c r="CF31" s="18"/>
      <c r="CG31" s="18"/>
      <c r="CH31" s="18"/>
    </row>
    <row r="32" spans="1:86" ht="18" customHeight="1">
      <c r="A32" s="18"/>
      <c r="B32" s="577"/>
      <c r="C32" s="577"/>
      <c r="D32" s="577"/>
      <c r="E32" s="577"/>
      <c r="F32" s="18"/>
      <c r="G32" s="18"/>
      <c r="H32" s="18"/>
      <c r="I32" s="18"/>
      <c r="J32" s="18"/>
      <c r="K32" s="18"/>
      <c r="L32" s="180"/>
      <c r="T32" s="18"/>
      <c r="U32" s="577"/>
      <c r="V32" s="577"/>
      <c r="W32" s="577"/>
      <c r="X32" s="577"/>
      <c r="Y32" s="577"/>
      <c r="Z32" s="577"/>
      <c r="AH32" s="181"/>
      <c r="AI32" s="182"/>
      <c r="BD32" s="180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</row>
    <row r="33" spans="1:86" ht="18" customHeight="1">
      <c r="A33" s="18"/>
      <c r="B33" s="577"/>
      <c r="C33" s="577"/>
      <c r="D33" s="577"/>
      <c r="E33" s="577"/>
      <c r="F33" s="18"/>
      <c r="G33" s="18"/>
      <c r="H33" s="18"/>
      <c r="I33" s="18"/>
      <c r="J33" s="18"/>
      <c r="K33" s="18"/>
      <c r="L33" s="180"/>
      <c r="T33" s="18"/>
      <c r="U33" s="577"/>
      <c r="V33" s="577"/>
      <c r="W33" s="577"/>
      <c r="X33" s="577"/>
      <c r="Y33" s="577"/>
      <c r="Z33" s="577"/>
      <c r="AH33" s="181"/>
      <c r="AI33" s="182"/>
      <c r="BD33" s="180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</row>
    <row r="34" spans="1:86" ht="18" customHeight="1">
      <c r="A34" s="18"/>
      <c r="B34" s="577"/>
      <c r="C34" s="577"/>
      <c r="D34" s="577"/>
      <c r="E34" s="577"/>
      <c r="F34" s="18"/>
      <c r="G34" s="18"/>
      <c r="H34" s="18"/>
      <c r="I34" s="18"/>
      <c r="J34" s="18"/>
      <c r="K34" s="18"/>
      <c r="L34" s="180"/>
      <c r="T34" s="18"/>
      <c r="U34" s="577"/>
      <c r="V34" s="577"/>
      <c r="W34" s="577"/>
      <c r="X34" s="577"/>
      <c r="Y34" s="577"/>
      <c r="Z34" s="577"/>
      <c r="AH34" s="181"/>
      <c r="AI34" s="182"/>
      <c r="BD34" s="180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</row>
    <row r="35" spans="1:86" ht="18" customHeight="1">
      <c r="A35" s="18"/>
      <c r="B35" s="577"/>
      <c r="C35" s="577"/>
      <c r="D35" s="577"/>
      <c r="E35" s="577"/>
      <c r="F35" s="18"/>
      <c r="G35" s="18"/>
      <c r="H35" s="18"/>
      <c r="I35" s="18"/>
      <c r="J35" s="18"/>
      <c r="K35" s="18"/>
      <c r="L35" s="180"/>
      <c r="T35" s="18"/>
      <c r="U35" s="577"/>
      <c r="V35" s="577"/>
      <c r="W35" s="577"/>
      <c r="X35" s="577"/>
      <c r="Y35" s="577"/>
      <c r="Z35" s="577"/>
      <c r="AH35" s="181"/>
      <c r="AI35" s="182"/>
      <c r="BD35" s="180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</row>
    <row r="36" spans="1:86" ht="18" customHeight="1">
      <c r="A36" s="18"/>
      <c r="B36" s="577"/>
      <c r="C36" s="577"/>
      <c r="D36" s="577"/>
      <c r="E36" s="577"/>
      <c r="F36" s="18"/>
      <c r="G36" s="18"/>
      <c r="H36" s="18"/>
      <c r="I36" s="18"/>
      <c r="J36" s="18"/>
      <c r="K36" s="18"/>
      <c r="L36" s="180"/>
      <c r="T36" s="18"/>
      <c r="U36" s="577"/>
      <c r="V36" s="577"/>
      <c r="W36" s="577"/>
      <c r="X36" s="577"/>
      <c r="Y36" s="577"/>
      <c r="Z36" s="577"/>
      <c r="AH36" s="181"/>
      <c r="AI36" s="182"/>
      <c r="BD36" s="180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</row>
    <row r="37" spans="1:86" ht="18" customHeight="1">
      <c r="A37" s="18"/>
      <c r="B37" s="577"/>
      <c r="C37" s="577"/>
      <c r="D37" s="577"/>
      <c r="E37" s="577"/>
      <c r="F37" s="18"/>
      <c r="G37" s="18"/>
      <c r="H37" s="18"/>
      <c r="I37" s="18"/>
      <c r="J37" s="18"/>
      <c r="K37" s="18"/>
      <c r="T37" s="18"/>
      <c r="U37" s="577"/>
      <c r="V37" s="577"/>
      <c r="W37" s="577"/>
      <c r="X37" s="577"/>
      <c r="Y37" s="577"/>
      <c r="Z37" s="577"/>
      <c r="AH37" s="181"/>
      <c r="AI37" s="182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</row>
    <row r="38" spans="1:86" ht="18" customHeight="1">
      <c r="A38" s="18"/>
      <c r="B38" s="577"/>
      <c r="C38" s="577"/>
      <c r="D38" s="577"/>
      <c r="E38" s="577"/>
      <c r="F38" s="18"/>
      <c r="G38" s="18"/>
      <c r="H38" s="18"/>
      <c r="I38" s="18"/>
      <c r="J38" s="18"/>
      <c r="K38" s="18"/>
      <c r="T38" s="18"/>
      <c r="U38" s="577"/>
      <c r="V38" s="577"/>
      <c r="W38" s="577"/>
      <c r="X38" s="577"/>
      <c r="Y38" s="577"/>
      <c r="Z38" s="577"/>
      <c r="AH38" s="181"/>
      <c r="AI38" s="182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</row>
    <row r="39" spans="1:86" ht="18" customHeight="1">
      <c r="A39" s="18"/>
      <c r="B39" s="577"/>
      <c r="C39" s="577"/>
      <c r="D39" s="577"/>
      <c r="E39" s="577"/>
      <c r="F39" s="18"/>
      <c r="G39" s="18"/>
      <c r="H39" s="18"/>
      <c r="I39" s="18"/>
      <c r="J39" s="18"/>
      <c r="K39" s="18"/>
      <c r="T39" s="18"/>
      <c r="U39" s="577"/>
      <c r="V39" s="577"/>
      <c r="W39" s="577"/>
      <c r="X39" s="577"/>
      <c r="Y39" s="577"/>
      <c r="Z39" s="577"/>
      <c r="AH39" s="181"/>
      <c r="AI39" s="182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</row>
    <row r="40" spans="1:86" ht="18" customHeight="1">
      <c r="A40" s="18"/>
      <c r="B40" s="577"/>
      <c r="C40" s="577"/>
      <c r="D40" s="577"/>
      <c r="E40" s="577"/>
      <c r="F40" s="18"/>
      <c r="G40" s="18"/>
      <c r="H40" s="18"/>
      <c r="I40" s="18"/>
      <c r="J40" s="18"/>
      <c r="K40" s="18"/>
      <c r="T40" s="18"/>
      <c r="U40" s="577"/>
      <c r="V40" s="577"/>
      <c r="W40" s="577"/>
      <c r="X40" s="577"/>
      <c r="Y40" s="577"/>
      <c r="Z40" s="577"/>
      <c r="AH40" s="181"/>
      <c r="AI40" s="182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</row>
    <row r="41" spans="1:86" ht="18" customHeight="1">
      <c r="A41" s="18"/>
      <c r="B41" s="577"/>
      <c r="C41" s="577"/>
      <c r="D41" s="577"/>
      <c r="E41" s="577"/>
      <c r="F41" s="18"/>
      <c r="G41" s="18"/>
      <c r="H41" s="18"/>
      <c r="I41" s="18"/>
      <c r="J41" s="18"/>
      <c r="K41" s="18"/>
      <c r="T41" s="18"/>
      <c r="U41" s="577"/>
      <c r="V41" s="577"/>
      <c r="W41" s="577"/>
      <c r="X41" s="577"/>
      <c r="Y41" s="577"/>
      <c r="Z41" s="577"/>
      <c r="AH41" s="181"/>
      <c r="AI41" s="182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</row>
    <row r="42" spans="1:86">
      <c r="A42" s="18"/>
      <c r="B42" s="577"/>
      <c r="C42" s="577"/>
      <c r="D42" s="577"/>
      <c r="E42" s="577"/>
      <c r="F42" s="18"/>
      <c r="G42" s="18"/>
      <c r="H42" s="18"/>
      <c r="I42" s="18"/>
      <c r="J42" s="18"/>
      <c r="K42" s="18"/>
      <c r="T42" s="18"/>
      <c r="U42" s="577"/>
      <c r="V42" s="577"/>
      <c r="W42" s="577"/>
      <c r="X42" s="577"/>
      <c r="Y42" s="577"/>
      <c r="Z42" s="577"/>
      <c r="AH42" s="181"/>
      <c r="AI42" s="182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</row>
    <row r="43" spans="1:86">
      <c r="A43" s="18"/>
      <c r="B43" s="577"/>
      <c r="C43" s="577"/>
      <c r="D43" s="577"/>
      <c r="E43" s="577"/>
      <c r="F43" s="18"/>
      <c r="G43" s="18"/>
      <c r="H43" s="18"/>
      <c r="I43" s="18"/>
      <c r="J43" s="18"/>
      <c r="K43" s="18"/>
      <c r="T43" s="18"/>
      <c r="U43" s="577"/>
      <c r="V43" s="577"/>
      <c r="W43" s="577"/>
      <c r="X43" s="577"/>
      <c r="Y43" s="577"/>
      <c r="Z43" s="577"/>
      <c r="AI43" s="182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</row>
    <row r="44" spans="1:86">
      <c r="A44" s="18"/>
      <c r="B44" s="577"/>
      <c r="C44" s="577"/>
      <c r="D44" s="577"/>
      <c r="E44" s="577"/>
      <c r="F44" s="18"/>
      <c r="G44" s="18"/>
      <c r="H44" s="18"/>
      <c r="I44" s="18"/>
      <c r="J44" s="18"/>
      <c r="K44" s="18"/>
      <c r="T44" s="18"/>
      <c r="U44" s="577"/>
      <c r="V44" s="577"/>
      <c r="W44" s="577"/>
      <c r="X44" s="577"/>
      <c r="Y44" s="577"/>
      <c r="Z44" s="577"/>
      <c r="AI44" s="182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</row>
    <row r="45" spans="1:86">
      <c r="A45" s="18"/>
      <c r="B45" s="577"/>
      <c r="C45" s="577"/>
      <c r="D45" s="577"/>
      <c r="E45" s="577"/>
      <c r="F45" s="18"/>
      <c r="G45" s="18"/>
      <c r="H45" s="18"/>
      <c r="I45" s="18"/>
      <c r="J45" s="18"/>
      <c r="K45" s="18"/>
      <c r="T45" s="18"/>
      <c r="U45" s="577"/>
      <c r="V45" s="577"/>
      <c r="W45" s="577"/>
      <c r="X45" s="577"/>
      <c r="Y45" s="577"/>
      <c r="Z45" s="577"/>
      <c r="AI45" s="182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</row>
    <row r="46" spans="1:86">
      <c r="A46" s="18"/>
      <c r="B46" s="577"/>
      <c r="C46" s="577"/>
      <c r="D46" s="577"/>
      <c r="E46" s="577"/>
      <c r="F46" s="18"/>
      <c r="G46" s="18"/>
      <c r="H46" s="18"/>
      <c r="I46" s="18"/>
      <c r="J46" s="18"/>
      <c r="K46" s="18"/>
      <c r="T46" s="18"/>
      <c r="U46" s="577"/>
      <c r="V46" s="577"/>
      <c r="W46" s="577"/>
      <c r="X46" s="577"/>
      <c r="Y46" s="577"/>
      <c r="Z46" s="577"/>
      <c r="AI46" s="182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</row>
    <row r="47" spans="1:86">
      <c r="A47" s="18"/>
      <c r="B47" s="577"/>
      <c r="C47" s="577"/>
      <c r="D47" s="577"/>
      <c r="E47" s="577"/>
      <c r="F47" s="18"/>
      <c r="G47" s="18"/>
      <c r="H47" s="18"/>
      <c r="I47" s="18"/>
      <c r="J47" s="18"/>
      <c r="K47" s="18"/>
      <c r="T47" s="18"/>
      <c r="U47" s="577"/>
      <c r="V47" s="577"/>
      <c r="W47" s="577"/>
      <c r="X47" s="577"/>
      <c r="Y47" s="577"/>
      <c r="Z47" s="577"/>
      <c r="AI47" s="182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</row>
    <row r="48" spans="1:86" ht="16.5">
      <c r="A48" s="18"/>
      <c r="B48" s="577"/>
      <c r="C48" s="577"/>
      <c r="D48" s="577"/>
      <c r="E48" s="57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577"/>
      <c r="V48" s="577"/>
      <c r="W48" s="577"/>
      <c r="X48" s="577"/>
      <c r="Y48" s="577"/>
      <c r="Z48" s="577"/>
      <c r="AA48" s="18"/>
      <c r="AB48" s="18"/>
      <c r="AC48" s="18"/>
      <c r="AD48" s="18"/>
      <c r="AE48" s="18"/>
      <c r="AF48" s="18"/>
      <c r="AG48" s="18"/>
      <c r="AH48" s="18"/>
      <c r="AI48" s="182"/>
      <c r="AJ48" s="18"/>
      <c r="AK48" s="18"/>
      <c r="AL48" s="18"/>
      <c r="AM48" s="18"/>
      <c r="AN48" s="18"/>
      <c r="AO48" s="577"/>
      <c r="AP48" s="577"/>
      <c r="AQ48" s="18"/>
      <c r="AR48" s="18"/>
      <c r="AS48" s="18"/>
      <c r="AT48" s="18"/>
      <c r="AU48" s="18"/>
      <c r="AV48" s="577"/>
      <c r="AW48" s="577"/>
      <c r="AX48" s="18"/>
      <c r="AY48" s="577"/>
      <c r="AZ48" s="577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</row>
    <row r="49" spans="1:86" ht="16.5">
      <c r="A49" s="18"/>
      <c r="B49" s="577"/>
      <c r="C49" s="577"/>
      <c r="D49" s="577"/>
      <c r="E49" s="57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577"/>
      <c r="V49" s="577"/>
      <c r="W49" s="577"/>
      <c r="X49" s="577"/>
      <c r="Y49" s="577"/>
      <c r="Z49" s="577"/>
      <c r="AA49" s="18"/>
      <c r="AB49" s="18"/>
      <c r="AC49" s="18"/>
      <c r="AD49" s="18"/>
      <c r="AE49" s="18"/>
      <c r="AF49" s="18"/>
      <c r="AG49" s="18"/>
      <c r="AH49" s="18"/>
      <c r="AI49" s="182"/>
      <c r="AJ49" s="18"/>
      <c r="AK49" s="18"/>
      <c r="AL49" s="18"/>
      <c r="AM49" s="18"/>
      <c r="AN49" s="18"/>
      <c r="AO49" s="577"/>
      <c r="AP49" s="577"/>
      <c r="AQ49" s="18"/>
      <c r="AR49" s="18"/>
      <c r="AS49" s="18"/>
      <c r="AT49" s="18"/>
      <c r="AU49" s="18"/>
      <c r="AV49" s="577"/>
      <c r="AW49" s="577"/>
      <c r="AX49" s="18"/>
      <c r="AY49" s="577"/>
      <c r="AZ49" s="577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</row>
    <row r="50" spans="1:86" ht="16.5">
      <c r="A50" s="18"/>
      <c r="B50" s="577"/>
      <c r="C50" s="577"/>
      <c r="D50" s="577"/>
      <c r="E50" s="57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577"/>
      <c r="V50" s="577"/>
      <c r="W50" s="577"/>
      <c r="X50" s="577"/>
      <c r="Y50" s="577"/>
      <c r="Z50" s="577"/>
      <c r="AA50" s="18"/>
      <c r="AB50" s="18"/>
      <c r="AC50" s="18"/>
      <c r="AD50" s="18"/>
      <c r="AE50" s="18"/>
      <c r="AF50" s="18"/>
      <c r="AG50" s="18"/>
      <c r="AH50" s="18"/>
      <c r="AI50" s="182"/>
      <c r="AJ50" s="18"/>
      <c r="AK50" s="18"/>
      <c r="AL50" s="18"/>
      <c r="AM50" s="18"/>
      <c r="AN50" s="18"/>
      <c r="AO50" s="577"/>
      <c r="AP50" s="577"/>
      <c r="AQ50" s="18"/>
      <c r="AR50" s="18"/>
      <c r="AS50" s="18"/>
      <c r="AT50" s="18"/>
      <c r="AU50" s="18"/>
      <c r="AV50" s="577"/>
      <c r="AW50" s="577"/>
      <c r="AX50" s="18"/>
      <c r="AY50" s="577"/>
      <c r="AZ50" s="577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</row>
    <row r="51" spans="1:86" ht="16.5">
      <c r="A51" s="18"/>
      <c r="B51" s="577"/>
      <c r="C51" s="577"/>
      <c r="D51" s="577"/>
      <c r="E51" s="57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577"/>
      <c r="V51" s="577"/>
      <c r="W51" s="577"/>
      <c r="X51" s="577"/>
      <c r="Y51" s="577"/>
      <c r="Z51" s="577"/>
      <c r="AA51" s="18"/>
      <c r="AB51" s="18"/>
      <c r="AC51" s="18"/>
      <c r="AD51" s="18"/>
      <c r="AE51" s="18"/>
      <c r="AF51" s="18"/>
      <c r="AG51" s="18"/>
      <c r="AH51" s="18"/>
      <c r="AI51" s="182"/>
      <c r="AJ51" s="18"/>
      <c r="AK51" s="18"/>
      <c r="AL51" s="18"/>
      <c r="AM51" s="18"/>
      <c r="AN51" s="18"/>
      <c r="AO51" s="577"/>
      <c r="AP51" s="577"/>
      <c r="AQ51" s="18"/>
      <c r="AR51" s="18"/>
      <c r="AS51" s="18"/>
      <c r="AT51" s="18"/>
      <c r="AU51" s="18"/>
      <c r="AV51" s="577"/>
      <c r="AW51" s="577"/>
      <c r="AX51" s="18"/>
      <c r="AY51" s="577"/>
      <c r="AZ51" s="577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</row>
    <row r="52" spans="1:86" ht="16.5">
      <c r="A52" s="18"/>
      <c r="B52" s="577"/>
      <c r="C52" s="577"/>
      <c r="D52" s="577"/>
      <c r="E52" s="57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577"/>
      <c r="V52" s="577"/>
      <c r="W52" s="577"/>
      <c r="X52" s="577"/>
      <c r="Y52" s="577"/>
      <c r="Z52" s="577"/>
      <c r="AA52" s="18"/>
      <c r="AB52" s="18"/>
      <c r="AC52" s="18"/>
      <c r="AD52" s="18"/>
      <c r="AE52" s="18"/>
      <c r="AF52" s="18"/>
      <c r="AG52" s="18"/>
      <c r="AH52" s="18"/>
      <c r="AI52" s="182"/>
      <c r="AJ52" s="18"/>
      <c r="AK52" s="18"/>
      <c r="AL52" s="18"/>
      <c r="AM52" s="18"/>
      <c r="AN52" s="18"/>
      <c r="AO52" s="577"/>
      <c r="AP52" s="577"/>
      <c r="AQ52" s="18"/>
      <c r="AR52" s="18"/>
      <c r="AS52" s="18"/>
      <c r="AT52" s="18"/>
      <c r="AU52" s="18"/>
      <c r="AV52" s="577"/>
      <c r="AW52" s="577"/>
      <c r="AX52" s="18"/>
      <c r="AY52" s="577"/>
      <c r="AZ52" s="577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</row>
    <row r="53" spans="1:86" ht="16.5">
      <c r="A53" s="18"/>
      <c r="B53" s="577"/>
      <c r="C53" s="577"/>
      <c r="D53" s="577"/>
      <c r="E53" s="57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577"/>
      <c r="V53" s="577"/>
      <c r="W53" s="577"/>
      <c r="X53" s="577"/>
      <c r="Y53" s="577"/>
      <c r="Z53" s="577"/>
      <c r="AA53" s="18"/>
      <c r="AB53" s="18"/>
      <c r="AC53" s="18"/>
      <c r="AD53" s="18"/>
      <c r="AE53" s="18"/>
      <c r="AF53" s="18"/>
      <c r="AG53" s="18"/>
      <c r="AH53" s="18"/>
      <c r="AI53" s="182"/>
      <c r="AJ53" s="18"/>
      <c r="AK53" s="18"/>
      <c r="AL53" s="18"/>
      <c r="AM53" s="18"/>
      <c r="AN53" s="18"/>
      <c r="AO53" s="577"/>
      <c r="AP53" s="577"/>
      <c r="AQ53" s="18"/>
      <c r="AR53" s="18"/>
      <c r="AS53" s="18"/>
      <c r="AT53" s="18"/>
      <c r="AU53" s="18"/>
      <c r="AV53" s="577"/>
      <c r="AW53" s="577"/>
      <c r="AX53" s="18"/>
      <c r="AY53" s="577"/>
      <c r="AZ53" s="577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</row>
    <row r="54" spans="1:86" ht="16.5">
      <c r="A54" s="18"/>
      <c r="B54" s="577"/>
      <c r="C54" s="577"/>
      <c r="D54" s="577"/>
      <c r="E54" s="57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577"/>
      <c r="V54" s="577"/>
      <c r="W54" s="577"/>
      <c r="X54" s="577"/>
      <c r="Y54" s="577"/>
      <c r="Z54" s="577"/>
      <c r="AA54" s="18"/>
      <c r="AB54" s="18"/>
      <c r="AC54" s="18"/>
      <c r="AD54" s="18"/>
      <c r="AE54" s="18"/>
      <c r="AF54" s="18"/>
      <c r="AG54" s="18"/>
      <c r="AH54" s="18"/>
      <c r="AI54" s="182"/>
      <c r="AJ54" s="18"/>
      <c r="AK54" s="18"/>
      <c r="AL54" s="18"/>
      <c r="AM54" s="18"/>
      <c r="AN54" s="18"/>
      <c r="AO54" s="577"/>
      <c r="AP54" s="577"/>
      <c r="AQ54" s="18"/>
      <c r="AR54" s="18"/>
      <c r="AS54" s="18"/>
      <c r="AT54" s="18"/>
      <c r="AU54" s="18"/>
      <c r="AV54" s="577"/>
      <c r="AW54" s="577"/>
      <c r="AX54" s="18"/>
      <c r="AY54" s="577"/>
      <c r="AZ54" s="577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</row>
    <row r="55" spans="1:86" ht="16.5">
      <c r="A55" s="18"/>
      <c r="B55" s="577"/>
      <c r="C55" s="577"/>
      <c r="D55" s="577"/>
      <c r="E55" s="57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577"/>
      <c r="V55" s="577"/>
      <c r="W55" s="577"/>
      <c r="X55" s="577"/>
      <c r="Y55" s="577"/>
      <c r="Z55" s="577"/>
      <c r="AA55" s="18"/>
      <c r="AB55" s="18"/>
      <c r="AC55" s="18"/>
      <c r="AD55" s="18"/>
      <c r="AE55" s="18"/>
      <c r="AF55" s="18"/>
      <c r="AG55" s="18"/>
      <c r="AH55" s="18"/>
      <c r="AI55" s="182"/>
      <c r="AJ55" s="18"/>
      <c r="AK55" s="18"/>
      <c r="AL55" s="18"/>
      <c r="AM55" s="18"/>
      <c r="AN55" s="18"/>
      <c r="AO55" s="577"/>
      <c r="AP55" s="577"/>
      <c r="AQ55" s="18"/>
      <c r="AR55" s="18"/>
      <c r="AS55" s="18"/>
      <c r="AT55" s="18"/>
      <c r="AU55" s="18"/>
      <c r="AV55" s="577"/>
      <c r="AW55" s="577"/>
      <c r="AX55" s="18"/>
      <c r="AY55" s="577"/>
      <c r="AZ55" s="577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</row>
    <row r="56" spans="1:86" ht="16.5">
      <c r="A56" s="18"/>
      <c r="B56" s="577"/>
      <c r="C56" s="577"/>
      <c r="D56" s="577"/>
      <c r="E56" s="57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577"/>
      <c r="V56" s="577"/>
      <c r="W56" s="577"/>
      <c r="X56" s="577"/>
      <c r="Y56" s="577"/>
      <c r="Z56" s="577"/>
      <c r="AA56" s="18"/>
      <c r="AB56" s="18"/>
      <c r="AC56" s="18"/>
      <c r="AD56" s="18"/>
      <c r="AE56" s="18"/>
      <c r="AF56" s="18"/>
      <c r="AG56" s="18"/>
      <c r="AH56" s="18"/>
      <c r="AI56" s="182"/>
      <c r="AJ56" s="18"/>
      <c r="AK56" s="18"/>
      <c r="AL56" s="18"/>
      <c r="AM56" s="18"/>
      <c r="AN56" s="18"/>
      <c r="AO56" s="577"/>
      <c r="AP56" s="577"/>
      <c r="AQ56" s="18"/>
      <c r="AR56" s="18"/>
      <c r="AS56" s="18"/>
      <c r="AT56" s="18"/>
      <c r="AU56" s="18"/>
      <c r="AV56" s="577"/>
      <c r="AW56" s="577"/>
      <c r="AX56" s="18"/>
      <c r="AY56" s="577"/>
      <c r="AZ56" s="577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</row>
    <row r="57" spans="1:86" ht="16.5">
      <c r="A57" s="18"/>
      <c r="B57" s="577"/>
      <c r="C57" s="577"/>
      <c r="D57" s="577"/>
      <c r="E57" s="57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577"/>
      <c r="V57" s="577"/>
      <c r="W57" s="577"/>
      <c r="X57" s="577"/>
      <c r="Y57" s="577"/>
      <c r="Z57" s="577"/>
      <c r="AA57" s="18"/>
      <c r="AB57" s="18"/>
      <c r="AC57" s="18"/>
      <c r="AD57" s="18"/>
      <c r="AE57" s="18"/>
      <c r="AF57" s="18"/>
      <c r="AG57" s="18"/>
      <c r="AH57" s="18"/>
      <c r="AI57" s="182"/>
      <c r="AJ57" s="18"/>
      <c r="AK57" s="18"/>
      <c r="AL57" s="18"/>
      <c r="AM57" s="18"/>
      <c r="AN57" s="18"/>
      <c r="AO57" s="577"/>
      <c r="AP57" s="577"/>
      <c r="AQ57" s="18"/>
      <c r="AR57" s="18"/>
      <c r="AS57" s="18"/>
      <c r="AT57" s="18"/>
      <c r="AU57" s="18"/>
      <c r="AV57" s="577"/>
      <c r="AW57" s="577"/>
      <c r="AX57" s="18"/>
      <c r="AY57" s="577"/>
      <c r="AZ57" s="577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</row>
    <row r="58" spans="1:86" ht="16.5">
      <c r="A58" s="18"/>
      <c r="B58" s="577"/>
      <c r="C58" s="577"/>
      <c r="D58" s="577"/>
      <c r="E58" s="57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577"/>
      <c r="V58" s="577"/>
      <c r="W58" s="577"/>
      <c r="X58" s="577"/>
      <c r="Y58" s="577"/>
      <c r="Z58" s="577"/>
      <c r="AA58" s="18"/>
      <c r="AB58" s="18"/>
      <c r="AC58" s="18"/>
      <c r="AD58" s="18"/>
      <c r="AE58" s="18"/>
      <c r="AF58" s="18"/>
      <c r="AG58" s="18"/>
      <c r="AH58" s="18"/>
      <c r="AI58" s="182"/>
      <c r="AJ58" s="18"/>
      <c r="AK58" s="18"/>
      <c r="AL58" s="18"/>
      <c r="AM58" s="18"/>
      <c r="AN58" s="18"/>
      <c r="AO58" s="577"/>
      <c r="AP58" s="577"/>
      <c r="AQ58" s="18"/>
      <c r="AR58" s="18"/>
      <c r="AS58" s="18"/>
      <c r="AT58" s="18"/>
      <c r="AU58" s="18"/>
      <c r="AV58" s="577"/>
      <c r="AW58" s="577"/>
      <c r="AX58" s="18"/>
      <c r="AY58" s="577"/>
      <c r="AZ58" s="577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</row>
    <row r="59" spans="1:86" ht="16.5">
      <c r="A59" s="18"/>
      <c r="B59" s="577"/>
      <c r="C59" s="577"/>
      <c r="D59" s="577"/>
      <c r="E59" s="57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577"/>
      <c r="V59" s="577"/>
      <c r="W59" s="577"/>
      <c r="X59" s="577"/>
      <c r="Y59" s="577"/>
      <c r="Z59" s="577"/>
      <c r="AA59" s="18"/>
      <c r="AB59" s="18"/>
      <c r="AC59" s="18"/>
      <c r="AD59" s="18"/>
      <c r="AE59" s="18"/>
      <c r="AF59" s="18"/>
      <c r="AG59" s="18"/>
      <c r="AH59" s="18"/>
      <c r="AI59" s="182"/>
      <c r="AJ59" s="18"/>
      <c r="AK59" s="18"/>
      <c r="AL59" s="18"/>
      <c r="AM59" s="18"/>
      <c r="AN59" s="18"/>
      <c r="AO59" s="577"/>
      <c r="AP59" s="577"/>
      <c r="AQ59" s="18"/>
      <c r="AR59" s="18"/>
      <c r="AS59" s="18"/>
      <c r="AT59" s="18"/>
      <c r="AU59" s="18"/>
      <c r="AV59" s="577"/>
      <c r="AW59" s="577"/>
      <c r="AX59" s="18"/>
      <c r="AY59" s="577"/>
      <c r="AZ59" s="577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</row>
    <row r="60" spans="1:86" ht="16.5">
      <c r="A60" s="18"/>
      <c r="B60" s="577"/>
      <c r="C60" s="577"/>
      <c r="D60" s="577"/>
      <c r="E60" s="57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577"/>
      <c r="V60" s="577"/>
      <c r="W60" s="577"/>
      <c r="X60" s="577"/>
      <c r="Y60" s="577"/>
      <c r="Z60" s="577"/>
      <c r="AA60" s="18"/>
      <c r="AB60" s="18"/>
      <c r="AC60" s="18"/>
      <c r="AD60" s="18"/>
      <c r="AE60" s="18"/>
      <c r="AF60" s="18"/>
      <c r="AG60" s="18"/>
      <c r="AH60" s="18"/>
      <c r="AI60" s="182"/>
      <c r="AJ60" s="18"/>
      <c r="AK60" s="18"/>
      <c r="AL60" s="18"/>
      <c r="AM60" s="18"/>
      <c r="AN60" s="18"/>
      <c r="AO60" s="577"/>
      <c r="AP60" s="577"/>
      <c r="AQ60" s="18"/>
      <c r="AR60" s="18"/>
      <c r="AS60" s="18"/>
      <c r="AT60" s="18"/>
      <c r="AU60" s="18"/>
      <c r="AV60" s="577"/>
      <c r="AW60" s="577"/>
      <c r="AX60" s="18"/>
      <c r="AY60" s="577"/>
      <c r="AZ60" s="577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</row>
    <row r="61" spans="1:86" ht="16.5">
      <c r="A61" s="18"/>
      <c r="B61" s="577"/>
      <c r="C61" s="577"/>
      <c r="D61" s="577"/>
      <c r="E61" s="57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577"/>
      <c r="V61" s="577"/>
      <c r="W61" s="577"/>
      <c r="X61" s="577"/>
      <c r="Y61" s="577"/>
      <c r="Z61" s="577"/>
      <c r="AA61" s="18"/>
      <c r="AB61" s="18"/>
      <c r="AC61" s="18"/>
      <c r="AD61" s="18"/>
      <c r="AE61" s="18"/>
      <c r="AF61" s="18"/>
      <c r="AG61" s="18"/>
      <c r="AH61" s="18"/>
      <c r="AI61" s="182"/>
      <c r="AJ61" s="18"/>
      <c r="AK61" s="18"/>
      <c r="AL61" s="18"/>
      <c r="AM61" s="18"/>
      <c r="AN61" s="18"/>
      <c r="AO61" s="577"/>
      <c r="AP61" s="577"/>
      <c r="AQ61" s="18"/>
      <c r="AR61" s="18"/>
      <c r="AS61" s="18"/>
      <c r="AT61" s="18"/>
      <c r="AU61" s="18"/>
      <c r="AV61" s="577"/>
      <c r="AW61" s="577"/>
      <c r="AX61" s="18"/>
      <c r="AY61" s="577"/>
      <c r="AZ61" s="577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</row>
    <row r="62" spans="1:86" ht="16.5">
      <c r="A62" s="18"/>
      <c r="B62" s="577"/>
      <c r="C62" s="577"/>
      <c r="D62" s="577"/>
      <c r="E62" s="57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577"/>
      <c r="V62" s="577"/>
      <c r="W62" s="577"/>
      <c r="X62" s="577"/>
      <c r="Y62" s="577"/>
      <c r="Z62" s="577"/>
      <c r="AA62" s="18"/>
      <c r="AB62" s="18"/>
      <c r="AC62" s="18"/>
      <c r="AD62" s="18"/>
      <c r="AE62" s="18"/>
      <c r="AF62" s="18"/>
      <c r="AG62" s="18"/>
      <c r="AH62" s="18"/>
      <c r="AI62" s="182"/>
      <c r="AJ62" s="18"/>
      <c r="AK62" s="18"/>
      <c r="AL62" s="18"/>
      <c r="AM62" s="18"/>
      <c r="AN62" s="18"/>
      <c r="AO62" s="577"/>
      <c r="AP62" s="577"/>
      <c r="AQ62" s="18"/>
      <c r="AR62" s="18"/>
      <c r="AS62" s="18"/>
      <c r="AT62" s="18"/>
      <c r="AU62" s="18"/>
      <c r="AV62" s="577"/>
      <c r="AW62" s="577"/>
      <c r="AX62" s="18"/>
      <c r="AY62" s="577"/>
      <c r="AZ62" s="577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</row>
    <row r="63" spans="1:86" ht="16.5">
      <c r="A63" s="18"/>
      <c r="B63" s="577"/>
      <c r="C63" s="577"/>
      <c r="D63" s="577"/>
      <c r="E63" s="57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577"/>
      <c r="V63" s="577"/>
      <c r="W63" s="577"/>
      <c r="X63" s="577"/>
      <c r="Y63" s="577"/>
      <c r="Z63" s="577"/>
      <c r="AA63" s="18"/>
      <c r="AB63" s="18"/>
      <c r="AC63" s="18"/>
      <c r="AD63" s="18"/>
      <c r="AE63" s="18"/>
      <c r="AF63" s="18"/>
      <c r="AG63" s="18"/>
      <c r="AH63" s="18"/>
      <c r="AI63" s="182"/>
      <c r="AJ63" s="18"/>
      <c r="AK63" s="18"/>
      <c r="AL63" s="18"/>
      <c r="AM63" s="18"/>
      <c r="AN63" s="18"/>
      <c r="AO63" s="577"/>
      <c r="AP63" s="577"/>
      <c r="AQ63" s="18"/>
      <c r="AR63" s="18"/>
      <c r="AS63" s="18"/>
      <c r="AT63" s="18"/>
      <c r="AU63" s="18"/>
      <c r="AV63" s="577"/>
      <c r="AW63" s="577"/>
      <c r="AX63" s="18"/>
      <c r="AY63" s="577"/>
      <c r="AZ63" s="577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</row>
    <row r="64" spans="1:86" ht="16.5">
      <c r="A64" s="18"/>
      <c r="B64" s="577"/>
      <c r="C64" s="577"/>
      <c r="D64" s="577"/>
      <c r="E64" s="57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577"/>
      <c r="V64" s="577"/>
      <c r="W64" s="577"/>
      <c r="X64" s="577"/>
      <c r="Y64" s="577"/>
      <c r="Z64" s="577"/>
      <c r="AA64" s="18"/>
      <c r="AB64" s="18"/>
      <c r="AC64" s="18"/>
      <c r="AD64" s="18"/>
      <c r="AE64" s="18"/>
      <c r="AF64" s="18"/>
      <c r="AG64" s="18"/>
      <c r="AH64" s="18"/>
      <c r="AI64" s="182"/>
      <c r="AJ64" s="18"/>
      <c r="AK64" s="18"/>
      <c r="AL64" s="18"/>
      <c r="AM64" s="18"/>
      <c r="AN64" s="18"/>
      <c r="AO64" s="577"/>
      <c r="AP64" s="577"/>
      <c r="AQ64" s="18"/>
      <c r="AR64" s="18"/>
      <c r="AS64" s="18"/>
      <c r="AT64" s="18"/>
      <c r="AU64" s="18"/>
      <c r="AV64" s="577"/>
      <c r="AW64" s="577"/>
      <c r="AX64" s="18"/>
      <c r="AY64" s="577"/>
      <c r="AZ64" s="577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</row>
    <row r="65" spans="1:86" ht="16.5">
      <c r="A65" s="18"/>
      <c r="B65" s="577"/>
      <c r="C65" s="577"/>
      <c r="D65" s="577"/>
      <c r="E65" s="57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577"/>
      <c r="V65" s="577"/>
      <c r="W65" s="577"/>
      <c r="X65" s="577"/>
      <c r="Y65" s="577"/>
      <c r="Z65" s="577"/>
      <c r="AA65" s="18"/>
      <c r="AB65" s="18"/>
      <c r="AC65" s="18"/>
      <c r="AD65" s="18"/>
      <c r="AE65" s="18"/>
      <c r="AF65" s="18"/>
      <c r="AG65" s="18"/>
      <c r="AH65" s="18"/>
      <c r="AI65" s="182"/>
      <c r="AJ65" s="18"/>
      <c r="AK65" s="18"/>
      <c r="AL65" s="18"/>
      <c r="AM65" s="18"/>
      <c r="AN65" s="18"/>
      <c r="AO65" s="577"/>
      <c r="AP65" s="577"/>
      <c r="AQ65" s="18"/>
      <c r="AR65" s="18"/>
      <c r="AS65" s="18"/>
      <c r="AT65" s="18"/>
      <c r="AU65" s="18"/>
      <c r="AV65" s="577"/>
      <c r="AW65" s="577"/>
      <c r="AX65" s="18"/>
      <c r="AY65" s="577"/>
      <c r="AZ65" s="577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</row>
  </sheetData>
  <mergeCells count="110">
    <mergeCell ref="BW5:BW6"/>
    <mergeCell ref="BX5:BX6"/>
    <mergeCell ref="BR5:BR6"/>
    <mergeCell ref="BS5:BS6"/>
    <mergeCell ref="BT5:BT6"/>
    <mergeCell ref="BU5:BU6"/>
    <mergeCell ref="BV5:BV6"/>
    <mergeCell ref="BM5:BM6"/>
    <mergeCell ref="BN5:BN6"/>
    <mergeCell ref="BO5:BO6"/>
    <mergeCell ref="BP5:BP6"/>
    <mergeCell ref="BQ5:BQ6"/>
    <mergeCell ref="AV3:BK3"/>
    <mergeCell ref="AV4:BA4"/>
    <mergeCell ref="AV5:AX5"/>
    <mergeCell ref="AY5:BA5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AQ5:AQ6"/>
    <mergeCell ref="AR5:AR6"/>
    <mergeCell ref="AS5:AS6"/>
    <mergeCell ref="AT5:AT6"/>
    <mergeCell ref="AK5:AK6"/>
    <mergeCell ref="AL5:AL6"/>
    <mergeCell ref="AM5:AM6"/>
    <mergeCell ref="AN5:AN6"/>
    <mergeCell ref="AO5:AO6"/>
    <mergeCell ref="Q5:Q6"/>
    <mergeCell ref="R5:R6"/>
    <mergeCell ref="S5:S6"/>
    <mergeCell ref="AO4:AP4"/>
    <mergeCell ref="U4:Z4"/>
    <mergeCell ref="U5:W5"/>
    <mergeCell ref="X5:Z5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P5:AP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W25:BX25"/>
    <mergeCell ref="AU25:BT25"/>
    <mergeCell ref="T25:AT25"/>
    <mergeCell ref="AQ2:AT2"/>
    <mergeCell ref="BH2:BK2"/>
    <mergeCell ref="BU2:BX2"/>
    <mergeCell ref="P4:Q4"/>
    <mergeCell ref="AI4:AJ4"/>
    <mergeCell ref="AK4:AL4"/>
    <mergeCell ref="AQ4:AR4"/>
    <mergeCell ref="BD4:BE4"/>
    <mergeCell ref="BB4:BC4"/>
    <mergeCell ref="BO4:BP4"/>
    <mergeCell ref="T3:T6"/>
    <mergeCell ref="A25:S25"/>
    <mergeCell ref="AA4:AB4"/>
    <mergeCell ref="AC4:AD4"/>
    <mergeCell ref="AE4:AF4"/>
    <mergeCell ref="AG4:AH4"/>
    <mergeCell ref="P2:S2"/>
    <mergeCell ref="B4:G4"/>
    <mergeCell ref="B3:S3"/>
    <mergeCell ref="E5:G5"/>
    <mergeCell ref="B5:D5"/>
    <mergeCell ref="A1:S1"/>
    <mergeCell ref="AA1:AT1"/>
    <mergeCell ref="AU1:BK1"/>
    <mergeCell ref="BL1:BX1"/>
    <mergeCell ref="BW3:BX4"/>
    <mergeCell ref="R4:S4"/>
    <mergeCell ref="BS4:BT4"/>
    <mergeCell ref="BU4:BV4"/>
    <mergeCell ref="AS4:AT4"/>
    <mergeCell ref="AM4:AN4"/>
    <mergeCell ref="BM4:BN4"/>
    <mergeCell ref="BQ4:BR4"/>
    <mergeCell ref="A3:A6"/>
    <mergeCell ref="BL3:BL6"/>
    <mergeCell ref="BM3:BV3"/>
    <mergeCell ref="BF4:BG4"/>
    <mergeCell ref="BH4:BI4"/>
    <mergeCell ref="BJ4:BK4"/>
    <mergeCell ref="H4:I4"/>
    <mergeCell ref="J4:K4"/>
    <mergeCell ref="AU3:AU6"/>
    <mergeCell ref="AA3:AT3"/>
    <mergeCell ref="L4:M4"/>
    <mergeCell ref="N4:O4"/>
  </mergeCells>
  <phoneticPr fontId="6" type="noConversion"/>
  <pageMargins left="0.98425196850393704" right="0.94488188976377963" top="0.51181102362204722" bottom="0.78740157480314965" header="0.39370078740157483" footer="2.1259842519685042"/>
  <pageSetup paperSize="9" scale="38" firstPageNumber="314" orientation="portrait" useFirstPageNumber="1" r:id="rId1"/>
  <headerFooter alignWithMargins="0"/>
  <colBreaks count="3" manualBreakCount="3">
    <brk id="19" max="24" man="1"/>
    <brk id="46" max="24" man="1"/>
    <brk id="6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35</vt:i4>
      </vt:variant>
      <vt:variant>
        <vt:lpstr>이름이 지정된 범위</vt:lpstr>
      </vt:variant>
      <vt:variant>
        <vt:i4>32</vt:i4>
      </vt:variant>
    </vt:vector>
  </HeadingPairs>
  <TitlesOfParts>
    <vt:vector size="67" baseType="lpstr">
      <vt:lpstr>1.의료기관</vt:lpstr>
      <vt:lpstr>2.의료기관종사의료인력</vt:lpstr>
      <vt:lpstr>3.보건의료원인력</vt:lpstr>
      <vt:lpstr>4.보건지소및보건진료소인력</vt:lpstr>
      <vt:lpstr>5.의약품등판매업소</vt:lpstr>
      <vt:lpstr>6.식품위생관계업소</vt:lpstr>
      <vt:lpstr>7.공중위생영업소</vt:lpstr>
      <vt:lpstr>8.예방접종</vt:lpstr>
      <vt:lpstr>9.법정전염병발생및사망</vt:lpstr>
      <vt:lpstr>10. 한센병보건의료원등록</vt:lpstr>
      <vt:lpstr>11.결핵환자보건의료원등록</vt:lpstr>
      <vt:lpstr>12.보건의료원구강보건사업실적</vt:lpstr>
      <vt:lpstr>13.모자보건사업실적</vt:lpstr>
      <vt:lpstr>14.건강보험적용인구</vt:lpstr>
      <vt:lpstr>15. 건강보험대상자진료실적</vt:lpstr>
      <vt:lpstr>16.국민연금가입자</vt:lpstr>
      <vt:lpstr>17.국민연금급여지급현황</vt:lpstr>
      <vt:lpstr>18.국가보훈대상자</vt:lpstr>
      <vt:lpstr>19.국가보훈대상자취업</vt:lpstr>
      <vt:lpstr>20.국가보훈대상자및자녀취학</vt:lpstr>
      <vt:lpstr>21.노인여가복지시설</vt:lpstr>
      <vt:lpstr>22.국민기초생활보장수급자</vt:lpstr>
      <vt:lpstr>23.기초연금수급자</vt:lpstr>
      <vt:lpstr>24.여성폭력상담</vt:lpstr>
      <vt:lpstr>25.소년·소녀가장현황</vt:lpstr>
      <vt:lpstr>26.장애인등록현황</vt:lpstr>
      <vt:lpstr>27.저소득및한부모가정</vt:lpstr>
      <vt:lpstr>28.가정의례업소</vt:lpstr>
      <vt:lpstr>29.묘지및봉안시설</vt:lpstr>
      <vt:lpstr>30. 헌혈사업실적</vt:lpstr>
      <vt:lpstr>31.방문건강관리사업실적</vt:lpstr>
      <vt:lpstr>32.보건교육실적</vt:lpstr>
      <vt:lpstr>33.어린이집</vt:lpstr>
      <vt:lpstr>34.사회복지자원봉사자현황</vt:lpstr>
      <vt:lpstr>35.독거노인 현황(성별)</vt:lpstr>
      <vt:lpstr>'1.의료기관'!Print_Area</vt:lpstr>
      <vt:lpstr>'10. 한센병보건의료원등록'!Print_Area</vt:lpstr>
      <vt:lpstr>'11.결핵환자보건의료원등록'!Print_Area</vt:lpstr>
      <vt:lpstr>'12.보건의료원구강보건사업실적'!Print_Area</vt:lpstr>
      <vt:lpstr>'13.모자보건사업실적'!Print_Area</vt:lpstr>
      <vt:lpstr>'14.건강보험적용인구'!Print_Area</vt:lpstr>
      <vt:lpstr>'15. 건강보험대상자진료실적'!Print_Area</vt:lpstr>
      <vt:lpstr>'17.국민연금급여지급현황'!Print_Area</vt:lpstr>
      <vt:lpstr>'18.국가보훈대상자'!Print_Area</vt:lpstr>
      <vt:lpstr>'19.국가보훈대상자취업'!Print_Area</vt:lpstr>
      <vt:lpstr>'2.의료기관종사의료인력'!Print_Area</vt:lpstr>
      <vt:lpstr>'20.국가보훈대상자및자녀취학'!Print_Area</vt:lpstr>
      <vt:lpstr>'21.노인여가복지시설'!Print_Area</vt:lpstr>
      <vt:lpstr>'22.국민기초생활보장수급자'!Print_Area</vt:lpstr>
      <vt:lpstr>'23.기초연금수급자'!Print_Area</vt:lpstr>
      <vt:lpstr>'24.여성폭력상담'!Print_Area</vt:lpstr>
      <vt:lpstr>'25.소년·소녀가장현황'!Print_Area</vt:lpstr>
      <vt:lpstr>'26.장애인등록현황'!Print_Area</vt:lpstr>
      <vt:lpstr>'27.저소득및한부모가정'!Print_Area</vt:lpstr>
      <vt:lpstr>'28.가정의례업소'!Print_Area</vt:lpstr>
      <vt:lpstr>'29.묘지및봉안시설'!Print_Area</vt:lpstr>
      <vt:lpstr>'3.보건의료원인력'!Print_Area</vt:lpstr>
      <vt:lpstr>'31.방문건강관리사업실적'!Print_Area</vt:lpstr>
      <vt:lpstr>'33.어린이집'!Print_Area</vt:lpstr>
      <vt:lpstr>'34.사회복지자원봉사자현황'!Print_Area</vt:lpstr>
      <vt:lpstr>'35.독거노인 현황(성별)'!Print_Area</vt:lpstr>
      <vt:lpstr>'4.보건지소및보건진료소인력'!Print_Area</vt:lpstr>
      <vt:lpstr>'5.의약품등판매업소'!Print_Area</vt:lpstr>
      <vt:lpstr>'6.식품위생관계업소'!Print_Area</vt:lpstr>
      <vt:lpstr>'7.공중위생영업소'!Print_Area</vt:lpstr>
      <vt:lpstr>'8.예방접종'!Print_Area</vt:lpstr>
      <vt:lpstr>'9.법정전염병발생및사망'!Print_Area</vt:lpstr>
    </vt:vector>
  </TitlesOfParts>
  <Company>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Masterpc</dc:creator>
  <cp:lastModifiedBy>MYPC</cp:lastModifiedBy>
  <cp:lastPrinted>2019-04-26T01:24:56Z</cp:lastPrinted>
  <dcterms:created xsi:type="dcterms:W3CDTF">2013-01-15T06:45:03Z</dcterms:created>
  <dcterms:modified xsi:type="dcterms:W3CDTF">2020-12-06T00:45:49Z</dcterms:modified>
</cp:coreProperties>
</file>